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8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9" i="2" l="1"/>
  <c r="J8" i="2"/>
  <c r="C8" i="2"/>
  <c r="J7" i="2" l="1"/>
  <c r="J6" i="2"/>
  <c r="C6" i="2"/>
  <c r="J5" i="2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8" i="2" s="1"/>
  <c r="V8" i="2" s="1"/>
  <c r="N9" i="2" l="1"/>
  <c r="P9" i="2" s="1"/>
  <c r="Q9" i="2" s="1"/>
  <c r="N8" i="2"/>
  <c r="P8" i="2" s="1"/>
  <c r="U4" i="2"/>
  <c r="V4" i="2" s="1"/>
  <c r="N4" i="2" s="1"/>
  <c r="P4" i="2" s="1"/>
  <c r="U6" i="2"/>
  <c r="V6" i="2" s="1"/>
  <c r="C5" i="20"/>
  <c r="E5" i="20" s="1"/>
  <c r="P4" i="20"/>
  <c r="R36" i="13"/>
  <c r="Q8" i="2" l="1"/>
  <c r="R8" i="2"/>
  <c r="S8" i="2" s="1"/>
  <c r="N5" i="2"/>
  <c r="P5" i="2" s="1"/>
  <c r="Q5" i="2" s="1"/>
  <c r="N6" i="2"/>
  <c r="P6" i="2" s="1"/>
  <c r="Q6" i="2" s="1"/>
  <c r="N7" i="2"/>
  <c r="P7" i="2" s="1"/>
  <c r="Q7" i="2" s="1"/>
  <c r="Q4" i="2"/>
  <c r="P5" i="20"/>
  <c r="S36" i="13"/>
  <c r="R2" i="13"/>
  <c r="R4" i="2" l="1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<sst xmlns="http://schemas.openxmlformats.org/spreadsheetml/2006/main" count="24747" uniqueCount="4369">
  <si>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</si>
  <si>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</si>
  <si>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</si>
  <si>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</si>
  <si>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</si>
  <si>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</si>
  <si>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</si>
  <si>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</si>
  <si>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</si>
  <si>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</si>
  <si>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</si>
  <si>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</si>
  <si>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</si>
  <si>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</si>
  <si>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</si>
  <si>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</si>
  <si>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</si>
  <si>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</si>
  <si>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</si>
  <si>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</si>
  <si>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</si>
  <si>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</si>
  <si>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</si>
  <si>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</si>
  <si>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</si>
  <si>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</si>
  <si>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</si>
  <si>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</si>
  <si>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</si>
  <si>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</si>
  <si>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</si>
  <si>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</si>
  <si>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</si>
  <si>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</si>
  <si>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</si>
  <si>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</si>
  <si>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</si>
  <si>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</si>
  <si>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</si>
  <si>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</si>
  <si>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</si>
  <si>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</si>
  <si>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</si>
  <si>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</si>
  <si>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</si>
  <si>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</si>
  <si>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</si>
  <si>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</si>
  <si>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</si>
  <si>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</si>
  <si>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</si>
  <si>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</si>
  <si>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</si>
  <si>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</si>
  <si>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</si>
  <si>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</si>
  <si>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</si>
  <si>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</si>
  <si>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</si>
  <si>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</si>
  <si>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</si>
  <si>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</si>
  <si>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</si>
  <si>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</si>
  <si>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</si>
  <si>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</si>
  <si>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</si>
  <si>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</si>
  <si>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</si>
  <si>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</si>
  <si>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</si>
  <si>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</si>
  <si>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</si>
  <si>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</si>
  <si>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</si>
  <si>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</si>
  <si>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</si>
  <si>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</si>
  <si>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</si>
  <si>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</si>
  <si>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</si>
  <si>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</si>
  <si>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</si>
  <si>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</si>
  <si>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</si>
  <si>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</si>
  <si>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</si>
  <si>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</si>
  <si>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</si>
  <si>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</si>
  <si>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</si>
  <si>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</si>
  <si>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</si>
  <si>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</si>
  <si>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</si>
  <si>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</si>
  <si>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</si>
  <si>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</si>
  <si>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</si>
  <si>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</si>
  <si>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</si>
  <si>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</si>
  <si>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</si>
  <si>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</si>
  <si>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</si>
  <si>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</si>
  <si>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</si>
  <si>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</si>
  <si>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</si>
  <si>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</si>
  <si>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</si>
  <si>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</si>
  <si>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</si>
  <si>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</si>
  <si>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</si>
  <si>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</si>
  <si>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</si>
  <si>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</si>
  <si>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</si>
  <si>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</si>
  <si>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</si>
  <si>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</si>
  <si>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</si>
  <si>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</si>
  <si>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</si>
  <si>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</si>
  <si>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</si>
  <si>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</si>
  <si>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</si>
  <si>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</si>
  <si>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</si>
  <si>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</si>
  <si>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</si>
  <si>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</si>
  <si>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</si>
  <si>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</si>
  <si>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</si>
  <si>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</si>
  <si>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</si>
  <si>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</si>
  <si>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</si>
  <si>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</si>
  <si>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</si>
  <si>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</si>
  <si>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</si>
  <si>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</si>
  <si>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</si>
  <si>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</si>
  <si>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</si>
  <si>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</si>
  <si>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</si>
  <si>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</si>
  <si>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</si>
  <si>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</si>
  <si>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</si>
  <si>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</si>
  <si>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</si>
  <si>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</si>
  <si>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</si>
  <si>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</si>
  <si>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</si>
  <si>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</si>
  <si>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</si>
  <si>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</si>
  <si>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</si>
  <si>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</si>
  <si>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</si>
  <si>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</si>
  <si>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</si>
  <si>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</si>
  <si>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</si>
  <si>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</si>
  <si>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</si>
  <si>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</si>
  <si>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</si>
  <si>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</si>
  <si>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</si>
  <si>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</si>
  <si>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</si>
  <si>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</si>
  <si>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</si>
  <si>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</si>
  <si>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</si>
  <si>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</si>
  <si>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</si>
  <si>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</si>
  <si>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</si>
  <si>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</si>
  <si>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</si>
  <si>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</si>
  <si>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</si>
  <si>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</si>
  <si>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</si>
  <si>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</si>
  <si>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</si>
  <si>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</si>
  <si>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</si>
  <si>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</si>
  <si>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</si>
  <si>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</si>
  <si>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</si>
  <si>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</si>
  <si>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</si>
  <si>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</si>
  <si>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</si>
  <si>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</si>
  <si>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</si>
  <si>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</si>
  <si>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</si>
  <si>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</si>
  <si>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</si>
  <si>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</si>
  <si>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</si>
  <si>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</si>
  <si>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</si>
  <si>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</si>
  <si>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</si>
  <si>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</si>
  <si>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</si>
  <si>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</si>
  <si>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</si>
  <si>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</si>
  <si>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</si>
  <si>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</si>
  <si>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</si>
  <si>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</si>
  <si>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</si>
  <si>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</si>
  <si>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</si>
  <si>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</si>
  <si>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</si>
  <si>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</si>
  <si>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</si>
  <si>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</si>
  <si>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</si>
  <si>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</si>
  <si>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</si>
  <si>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</si>
  <si>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</si>
  <si>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</si>
  <si>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</si>
  <si>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</si>
  <si>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</si>
  <si>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</si>
  <si>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</si>
  <si>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</si>
  <si>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</si>
  <si>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</si>
  <si>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</si>
  <si>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</si>
  <si>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</si>
  <si>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</si>
  <si>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</si>
  <si>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</si>
  <si>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</si>
  <si>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</si>
  <si>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</si>
  <si>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</si>
  <si>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</si>
  <si>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</si>
  <si>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</si>
  <si>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</si>
  <si>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</si>
  <si>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</si>
  <si>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</si>
  <si>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</si>
  <si>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</si>
  <si>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</si>
  <si>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</si>
  <si>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</si>
  <si>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</si>
  <si>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</si>
  <si>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</si>
  <si>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</si>
  <si>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</si>
  <si>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</si>
  <si>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</si>
  <si>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</si>
  <si>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</si>
  <si>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</si>
  <si>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</si>
  <si>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</si>
  <si>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</si>
  <si>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</si>
  <si>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</si>
  <si>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</si>
  <si>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</si>
  <si>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</si>
  <si>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</si>
  <si>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</si>
  <si>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</si>
  <si>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</si>
  <si>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</si>
  <si>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</si>
  <si>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</si>
  <si>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</si>
  <si>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</si>
  <si>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</si>
  <si>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</si>
  <si>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</si>
  <si>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</si>
  <si>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</si>
  <si>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</si>
  <si>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</si>
  <si>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</si>
  <si>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</si>
  <si>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</si>
  <si>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</si>
  <si>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</si>
  <si>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</si>
  <si>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</si>
  <si>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</si>
  <si>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</si>
  <si>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</si>
  <si>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</si>
  <si>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</si>
  <si>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</si>
  <si>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</si>
  <si>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</si>
  <si>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</si>
  <si>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</si>
  <si>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</si>
  <si>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</si>
  <si>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</si>
  <si>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</si>
  <si>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</si>
  <si>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</si>
  <si>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</si>
  <si>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</si>
  <si>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</si>
  <si>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</si>
  <si>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</si>
  <si>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</si>
  <si>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</si>
  <si>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</si>
  <si>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</si>
  <si>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</si>
  <si>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</si>
  <si>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</si>
  <si>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>" 10</t>
  </si>
  <si>
    <t xml:space="preserve"> 日食品</t>
  </si>
  <si>
    <t xml:space="preserve"> テクマトリックス</t>
  </si>
  <si>
    <t xml:space="preserve"> ジーダット</t>
  </si>
  <si>
    <t xml:space="preserve"> 非鉄金属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</si>
  <si>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</si>
  <si>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</si>
  <si>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</si>
  <si>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</si>
  <si>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</si>
  <si>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</si>
  <si>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</si>
  <si>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</si>
  <si>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</si>
  <si>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</si>
  <si>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</si>
  <si>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</si>
  <si>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</si>
  <si>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</si>
  <si>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</si>
  <si>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</si>
  <si>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</si>
  <si>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</si>
  <si>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</si>
  <si>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</si>
  <si>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</si>
  <si>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</si>
  <si>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</si>
  <si>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</si>
  <si>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</si>
  <si>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</si>
  <si>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</si>
  <si>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</si>
  <si>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</si>
  <si>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</si>
  <si>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</si>
  <si>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</si>
  <si>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</si>
  <si>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</si>
  <si>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</si>
  <si>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</si>
  <si>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</si>
  <si>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</si>
  <si>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</si>
  <si>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</si>
  <si>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</si>
  <si>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</si>
  <si>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</si>
  <si>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</si>
  <si>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</si>
  <si>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</si>
  <si>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</si>
  <si>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</si>
  <si>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</si>
  <si>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</si>
  <si>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</si>
  <si>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</si>
  <si>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</si>
  <si>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</si>
  <si>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</si>
  <si>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</si>
  <si>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</si>
  <si>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</si>
  <si>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</si>
  <si>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</si>
  <si>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</si>
  <si>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</si>
  <si>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</si>
  <si>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</si>
  <si>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</si>
  <si>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</si>
  <si>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</si>
  <si>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</si>
  <si>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</si>
  <si>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</si>
  <si>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</si>
  <si>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</si>
  <si>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</si>
  <si>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>" 14</t>
  </si>
  <si>
    <t xml:space="preserve"> ＺＨＤ</t>
  </si>
  <si>
    <t>" 21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</si>
  <si>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</si>
  <si>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</si>
  <si>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</si>
  <si>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</si>
  <si>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銀行業</t>
  </si>
  <si>
    <t xml:space="preserve"> 空運業</t>
  </si>
  <si>
    <t xml:space="preserve"> 電気・ガス業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</si>
  <si>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</si>
  <si>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</si>
  <si>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</si>
  <si>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</si>
  <si>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</si>
  <si>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</si>
  <si>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</si>
  <si>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</si>
  <si>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</si>
  <si>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</si>
  <si>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</si>
  <si>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</si>
  <si>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</si>
  <si>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</si>
  <si>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</si>
  <si>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</si>
  <si>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</si>
  <si>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</si>
  <si>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</si>
  <si>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</si>
  <si>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</si>
  <si>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</si>
  <si>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</si>
  <si>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</si>
  <si>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</si>
  <si>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</si>
  <si>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</si>
  <si>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</si>
  <si>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</si>
  <si>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</si>
  <si>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</si>
  <si>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</si>
  <si>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</si>
  <si>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</si>
  <si>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</si>
  <si>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</si>
  <si>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大阪ソーダ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</si>
  <si>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</si>
  <si>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</si>
  <si>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</si>
  <si>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</si>
  <si>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洋刃物</t>
  </si>
  <si>
    <t xml:space="preserve"> ヤマシンフィルタ</t>
  </si>
  <si>
    <t xml:space="preserve"> WASHハウス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</si>
  <si>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</si>
  <si>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</si>
  <si>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</si>
  <si>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</si>
  <si>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</si>
  <si>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</si>
  <si>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</si>
  <si>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</si>
  <si>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</si>
  <si>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</si>
  <si>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</si>
  <si>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</si>
  <si>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</si>
  <si>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上　組</t>
  </si>
  <si>
    <t xml:space="preserve"> 倉庫運輸関連</t>
  </si>
  <si>
    <t xml:space="preserve"> よみラント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</si>
  <si>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</si>
  <si>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</si>
  <si>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</si>
  <si>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</si>
  <si>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</si>
  <si>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</si>
  <si>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</si>
  <si>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</si>
  <si>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</si>
  <si>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</si>
  <si>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</si>
  <si>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</si>
  <si>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</si>
  <si>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</si>
  <si>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</si>
  <si>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</si>
  <si>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</si>
  <si>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</si>
  <si>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</si>
  <si>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</si>
  <si>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</si>
  <si>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</si>
  <si>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</si>
  <si>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</si>
  <si>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</si>
  <si>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</si>
  <si>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</si>
  <si>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</si>
  <si>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</si>
  <si>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</si>
  <si>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</si>
  <si>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</si>
  <si>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</si>
  <si>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</si>
  <si>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</si>
  <si>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</si>
  <si>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</si>
  <si>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</si>
  <si>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</si>
  <si>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</si>
  <si>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</si>
  <si>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</si>
  <si>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</si>
  <si>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</si>
  <si>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</si>
  <si>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</si>
  <si>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</si>
  <si>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</si>
  <si>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</si>
  <si>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</si>
  <si>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</si>
  <si>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</si>
  <si>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</si>
  <si>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</si>
  <si>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</si>
  <si>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</si>
  <si>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</si>
  <si>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</si>
  <si>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</si>
  <si>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</si>
  <si>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</si>
  <si>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</si>
  <si>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</si>
  <si>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</si>
  <si>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</si>
  <si>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</si>
  <si>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</si>
  <si>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</si>
  <si>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</si>
  <si>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</si>
  <si>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</si>
  <si>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</si>
  <si>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</si>
  <si>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</si>
  <si>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</si>
  <si>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</si>
  <si>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</si>
  <si>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</si>
  <si>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</si>
  <si>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</si>
  <si>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</si>
  <si>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</si>
  <si>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</si>
  <si>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</si>
  <si>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</si>
  <si>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</si>
  <si>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</si>
  <si>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</si>
  <si>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</si>
  <si>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</si>
  <si>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</si>
  <si>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</si>
  <si>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</si>
  <si>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</si>
  <si>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</si>
  <si>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</si>
  <si>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</si>
  <si>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</si>
  <si>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</si>
  <si>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</si>
  <si>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</si>
  <si>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</si>
  <si>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</si>
  <si>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</si>
  <si>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</si>
  <si>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</si>
  <si>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</si>
  <si>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</si>
  <si>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</si>
  <si>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</si>
  <si>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</si>
  <si>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</si>
  <si>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</si>
  <si>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</si>
  <si>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</si>
  <si>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</si>
  <si>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14:00</t>
  </si>
  <si>
    <t>" 37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</si>
  <si>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</si>
  <si>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</si>
  <si>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</si>
  <si>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</si>
  <si>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</si>
  <si>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</si>
  <si>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</si>
  <si>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</si>
  <si>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</si>
  <si>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</si>
  <si>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</si>
  <si>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</si>
  <si>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</si>
  <si>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</si>
  <si>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</si>
  <si>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</si>
  <si>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</si>
  <si>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</si>
  <si>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</si>
  <si>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</si>
  <si>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</si>
  <si>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</si>
  <si>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</si>
  <si>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</si>
  <si>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</si>
  <si>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</si>
  <si>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</si>
  <si>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</si>
  <si>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</si>
  <si>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</si>
  <si>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</si>
  <si>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</si>
  <si>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</si>
  <si>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</si>
  <si>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</si>
  <si>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</si>
  <si>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</si>
  <si>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</si>
  <si>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</si>
  <si>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</si>
  <si>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</si>
  <si>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</si>
  <si>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</si>
  <si>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</si>
  <si>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</si>
  <si>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</si>
  <si>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</si>
  <si>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</si>
  <si>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</si>
  <si>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</si>
  <si>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</si>
  <si>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</si>
  <si>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</si>
  <si>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</si>
  <si>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</si>
  <si>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</si>
  <si>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</si>
  <si>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</si>
  <si>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</si>
  <si>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</si>
  <si>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</si>
  <si>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</si>
  <si>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</si>
  <si>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</si>
  <si>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</si>
  <si>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</si>
  <si>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</si>
  <si>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</si>
  <si>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</si>
  <si>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</si>
  <si>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</si>
  <si>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</si>
  <si>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</si>
  <si>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</si>
  <si>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</si>
  <si>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</si>
  <si>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</si>
  <si>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</si>
  <si>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</si>
  <si>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</si>
  <si>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</si>
  <si>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</si>
  <si>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</si>
  <si>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</si>
  <si>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</si>
  <si>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</si>
  <si>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</si>
  <si>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</si>
  <si>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</si>
  <si>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</si>
  <si>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</si>
  <si>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</si>
  <si>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</si>
  <si>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</si>
  <si>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</si>
  <si>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</si>
  <si>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</si>
  <si>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</si>
  <si>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</si>
  <si>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</si>
  <si>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</si>
  <si>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</si>
  <si>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</si>
  <si>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</si>
  <si>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</si>
  <si>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</si>
  <si>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</si>
  <si>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</si>
  <si>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</si>
  <si>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</si>
  <si>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</si>
  <si>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</si>
  <si>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</si>
  <si>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</si>
  <si>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</si>
  <si>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サンドラッグ</t>
  </si>
  <si>
    <t>日清オイリオグループ</t>
  </si>
  <si>
    <t>テクノプロ・ホールディングス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</si>
  <si>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</si>
  <si>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</si>
  <si>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</si>
  <si>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</si>
  <si>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</si>
  <si>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</si>
  <si>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</si>
  <si>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</si>
  <si>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</si>
  <si>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</si>
  <si>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</si>
  <si>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</si>
  <si>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</si>
  <si>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</si>
  <si>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</si>
  <si>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ソネック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</si>
  <si>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</si>
  <si>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</si>
  <si>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</si>
  <si>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</si>
  <si>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</si>
  <si>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</si>
  <si>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</si>
  <si>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</si>
  <si>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</si>
  <si>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</si>
  <si>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</si>
  <si>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</si>
  <si>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</si>
  <si>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</si>
  <si>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</si>
  <si>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</si>
  <si>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</si>
  <si>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</si>
  <si>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</si>
  <si>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</si>
  <si>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</si>
  <si>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</si>
  <si>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</si>
  <si>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</si>
  <si>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</si>
  <si>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</si>
  <si>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</si>
  <si>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カカクコム</t>
  </si>
  <si>
    <t>博報堂ＤＹホールディングス</t>
  </si>
  <si>
    <t>ぐるなび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</si>
  <si>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</si>
  <si>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</si>
  <si>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</si>
  <si>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</si>
  <si>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</si>
  <si>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</si>
  <si>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</si>
  <si>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</si>
  <si>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</si>
  <si>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</si>
  <si>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</si>
  <si>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</si>
  <si>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</si>
  <si>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</si>
  <si>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</si>
  <si>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</si>
  <si>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</si>
  <si>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</si>
  <si>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</si>
  <si>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</si>
  <si>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</si>
  <si>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</si>
  <si>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</si>
  <si>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</si>
  <si>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</si>
  <si>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</si>
  <si>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</si>
  <si>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</si>
  <si>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</si>
  <si>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</si>
  <si>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</si>
  <si>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</si>
  <si>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</si>
  <si>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</si>
  <si>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</si>
  <si>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</si>
  <si>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</si>
  <si>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</si>
  <si>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</si>
  <si>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</si>
  <si>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</si>
  <si>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</si>
  <si>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</si>
  <si>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</si>
  <si>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</si>
  <si>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</si>
  <si>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</si>
  <si>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</si>
  <si>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</si>
  <si>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</si>
  <si>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</si>
  <si>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</si>
  <si>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</si>
  <si>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</si>
  <si>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</si>
  <si>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</si>
  <si>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</si>
  <si>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</si>
  <si>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</si>
  <si>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</si>
  <si>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</si>
  <si>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</si>
  <si>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</si>
  <si>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</si>
  <si>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</si>
  <si>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</si>
  <si>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</si>
  <si>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</si>
  <si>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</si>
  <si>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</si>
  <si>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</si>
  <si>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</si>
  <si>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</si>
  <si>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</si>
  <si>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</si>
  <si>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</si>
  <si>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</si>
  <si>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</si>
  <si>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</si>
  <si>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</si>
  <si>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</si>
  <si>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</si>
  <si>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</si>
  <si>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</si>
  <si>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</si>
  <si>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</si>
  <si>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</si>
  <si>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</si>
  <si>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</si>
  <si>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ドリームインキュベータ</t>
  </si>
  <si>
    <t>ぴあ</t>
  </si>
  <si>
    <t>ソースネクスト</t>
  </si>
  <si>
    <t>第一工業製薬</t>
  </si>
  <si>
    <t>アステラス製薬</t>
  </si>
  <si>
    <t>科研製薬</t>
  </si>
  <si>
    <t>小野薬品工業</t>
  </si>
  <si>
    <t>扶桑薬品工業</t>
  </si>
  <si>
    <t>テルモ</t>
  </si>
  <si>
    <t>キッセイ薬品工業</t>
  </si>
  <si>
    <t>沢井製薬</t>
  </si>
  <si>
    <t>大幸薬品</t>
  </si>
  <si>
    <t>日本ペイントホールディングス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</si>
  <si>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</si>
  <si>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</si>
  <si>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</si>
  <si>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</si>
  <si>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</si>
  <si>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</si>
  <si>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</si>
  <si>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</si>
  <si>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</si>
  <si>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</si>
  <si>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ビジネスエンジニアリング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</si>
  <si>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</si>
  <si>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</si>
  <si>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</si>
  <si>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</si>
  <si>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</si>
  <si>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</si>
  <si>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</si>
  <si>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</si>
  <si>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</si>
  <si>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</si>
  <si>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</si>
  <si>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</si>
  <si>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フコク</t>
  </si>
  <si>
    <t>ニッタ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</si>
  <si>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</si>
  <si>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</si>
  <si>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</si>
  <si>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</si>
  <si>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</si>
  <si>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</si>
  <si>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</si>
  <si>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</si>
  <si>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</si>
  <si>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</si>
  <si>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</si>
  <si>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</si>
  <si>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</si>
  <si>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</si>
  <si>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</si>
  <si>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</si>
  <si>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</si>
  <si>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</si>
  <si>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</si>
  <si>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</si>
  <si>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</si>
  <si>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</si>
  <si>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</si>
  <si>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</si>
  <si>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</si>
  <si>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</si>
  <si>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</si>
  <si>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</si>
  <si>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</si>
  <si>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</si>
  <si>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</si>
  <si>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</si>
  <si>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</si>
  <si>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</si>
  <si>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</si>
  <si>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</si>
  <si>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</si>
  <si>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</si>
  <si>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</si>
  <si>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</si>
  <si>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</si>
  <si>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</si>
  <si>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</si>
  <si>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</si>
  <si>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</si>
  <si>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</si>
  <si>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</si>
  <si>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</si>
  <si>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日精エー・エス・ビー機械</t>
  </si>
  <si>
    <t>ＴＯＷＡ</t>
  </si>
  <si>
    <t>丸山製作所</t>
  </si>
  <si>
    <t>タカキタ</t>
  </si>
  <si>
    <t>東洋エンジニアリング</t>
  </si>
  <si>
    <t>月島機械</t>
  </si>
  <si>
    <t>小森コーポレーション</t>
  </si>
  <si>
    <t>荏原製作所</t>
  </si>
  <si>
    <t>石井鐵工所</t>
  </si>
  <si>
    <t>酉島製作所</t>
  </si>
  <si>
    <t>オルガノ</t>
  </si>
  <si>
    <t>アネスト岩田</t>
  </si>
  <si>
    <t>ＣＫＤ</t>
  </si>
  <si>
    <t>平和</t>
  </si>
  <si>
    <t>オーイズミ</t>
  </si>
  <si>
    <t>ダイコク電機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</si>
  <si>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</si>
  <si>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</si>
  <si>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</si>
  <si>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</si>
  <si>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</si>
  <si>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</si>
  <si>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</si>
  <si>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</si>
  <si>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</si>
  <si>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</si>
  <si>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</si>
  <si>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</si>
  <si>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セイコーエプソン</t>
  </si>
  <si>
    <t>星和電機</t>
  </si>
  <si>
    <t>アンリツ</t>
  </si>
  <si>
    <t>帝国通信工業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</si>
  <si>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</si>
  <si>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</si>
  <si>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</si>
  <si>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</si>
  <si>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</si>
  <si>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</si>
  <si>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</si>
  <si>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</si>
  <si>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</si>
  <si>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</si>
  <si>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</si>
  <si>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</si>
  <si>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</si>
  <si>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</si>
  <si>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</si>
  <si>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</si>
  <si>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</si>
  <si>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</si>
  <si>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</si>
  <si>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</si>
  <si>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</si>
  <si>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</si>
  <si>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</si>
  <si>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</si>
  <si>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</si>
  <si>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</si>
  <si>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</si>
  <si>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</si>
  <si>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</si>
  <si>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</si>
  <si>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</si>
  <si>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</si>
  <si>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</si>
  <si>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</si>
  <si>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</si>
  <si>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</si>
  <si>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</si>
  <si>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</si>
  <si>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</si>
  <si>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</si>
  <si>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</si>
  <si>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</si>
  <si>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</si>
  <si>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</si>
  <si>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</si>
  <si>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</si>
  <si>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</si>
  <si>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</si>
  <si>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</si>
  <si>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</si>
  <si>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</si>
  <si>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</si>
  <si>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</si>
  <si>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</si>
  <si>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</si>
  <si>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</si>
  <si>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</si>
  <si>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</si>
  <si>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</si>
  <si>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</si>
  <si>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</si>
  <si>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</si>
  <si>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</si>
  <si>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</si>
  <si>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</si>
  <si>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</si>
  <si>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</si>
  <si>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</si>
  <si>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</si>
  <si>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</si>
  <si>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</si>
  <si>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</si>
  <si>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</si>
  <si>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</si>
  <si>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</si>
  <si>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</si>
  <si>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</si>
  <si>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</si>
  <si>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</si>
  <si>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スターゼン</t>
  </si>
  <si>
    <t>セイコーホールディングス</t>
  </si>
  <si>
    <t>内田洋行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</si>
  <si>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</si>
  <si>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</si>
  <si>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</si>
  <si>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</si>
  <si>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</si>
  <si>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</si>
  <si>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</si>
  <si>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</si>
  <si>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</si>
  <si>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ミツウロコグループホールディングス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</si>
  <si>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</si>
  <si>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</si>
  <si>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</si>
  <si>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</si>
  <si>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</si>
  <si>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</si>
  <si>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</si>
  <si>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</si>
  <si>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</si>
  <si>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</si>
  <si>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</si>
  <si>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</si>
  <si>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</si>
  <si>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</si>
  <si>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</si>
  <si>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</si>
  <si>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</si>
  <si>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</si>
  <si>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</si>
  <si>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</si>
  <si>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</si>
  <si>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</si>
  <si>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</si>
  <si>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</si>
  <si>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</si>
  <si>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</si>
  <si>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</si>
  <si>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</si>
  <si>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</si>
  <si>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</si>
  <si>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</si>
  <si>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</si>
  <si>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</si>
  <si>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</si>
  <si>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</si>
  <si>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</si>
  <si>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</si>
  <si>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</si>
  <si>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</si>
  <si>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</si>
  <si>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</si>
  <si>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</si>
  <si>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</si>
  <si>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</si>
  <si>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</si>
  <si>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</si>
  <si>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</si>
  <si>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</si>
  <si>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</si>
  <si>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宮崎銀行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</si>
  <si>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</si>
  <si>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</si>
  <si>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</si>
  <si>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</si>
  <si>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</si>
  <si>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</si>
  <si>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</si>
  <si>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</si>
  <si>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</si>
  <si>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</si>
  <si>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</si>
  <si>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</si>
  <si>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</si>
  <si>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</si>
  <si>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</si>
  <si>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</si>
  <si>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</si>
  <si>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</si>
  <si>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</si>
  <si>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</si>
  <si>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リログループ</t>
  </si>
  <si>
    <t>日本エスコン</t>
  </si>
  <si>
    <t>ファースト住建</t>
  </si>
  <si>
    <t>穴吹興産</t>
  </si>
  <si>
    <t>グランディハウス</t>
  </si>
  <si>
    <t>東武鉄道</t>
  </si>
  <si>
    <t>京浜急行電鉄</t>
  </si>
  <si>
    <t>小田急電鉄</t>
  </si>
  <si>
    <t>京王電鉄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</si>
  <si>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</si>
  <si>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</si>
  <si>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</si>
  <si>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</si>
  <si>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</si>
  <si>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京阪ホールディングス</t>
  </si>
  <si>
    <t>神戸電鉄</t>
  </si>
  <si>
    <t>名古屋鉄道</t>
  </si>
  <si>
    <t>山陽電気鉄道</t>
  </si>
  <si>
    <t>山九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</si>
  <si>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</si>
  <si>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</si>
  <si>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</si>
  <si>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</si>
  <si>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</si>
  <si>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</si>
  <si>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</si>
  <si>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</si>
  <si>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</si>
  <si>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</si>
  <si>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</si>
  <si>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</si>
  <si>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</si>
  <si>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</si>
  <si>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</si>
  <si>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</si>
  <si>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</si>
  <si>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</si>
  <si>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</si>
  <si>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イーレックス</t>
  </si>
  <si>
    <t>東邦瓦斯</t>
  </si>
  <si>
    <t>西部瓦斯</t>
  </si>
  <si>
    <t>静岡ガス</t>
  </si>
  <si>
    <t>ナガワ</t>
  </si>
  <si>
    <t>常磐興産</t>
  </si>
  <si>
    <t>トーカイ</t>
  </si>
  <si>
    <t>メイテック</t>
  </si>
  <si>
    <t>オオバ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</si>
  <si>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</si>
  <si>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</si>
  <si>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</si>
  <si>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</si>
  <si>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</si>
  <si>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</si>
  <si>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</si>
  <si>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</si>
  <si>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</si>
  <si>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</si>
  <si>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</si>
  <si>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</si>
  <si>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</si>
  <si>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</si>
  <si>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</si>
  <si>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</si>
  <si>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</si>
  <si>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</si>
  <si>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</si>
  <si>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</si>
  <si>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</si>
  <si>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</si>
  <si>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</si>
  <si>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</si>
  <si>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</si>
  <si>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</si>
  <si>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</si>
  <si>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</si>
  <si>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</si>
  <si>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</si>
  <si>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</si>
  <si>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</si>
  <si>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</si>
  <si>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</si>
  <si>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</si>
  <si>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</si>
  <si>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</si>
  <si>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</si>
  <si>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</si>
  <si>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</si>
  <si>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</si>
  <si>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</si>
  <si>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</si>
  <si>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</si>
  <si>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</si>
  <si>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</si>
  <si>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</si>
  <si>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</si>
  <si>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</si>
  <si>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</si>
  <si>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</si>
  <si>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</si>
  <si>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</si>
  <si>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</si>
  <si>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</si>
  <si>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</si>
  <si>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</si>
  <si>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証券商品先物</t>
  </si>
  <si>
    <t xml:space="preserve"> ステップ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</si>
  <si>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</si>
  <si>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</si>
  <si>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</si>
  <si>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</si>
  <si>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</si>
  <si>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</si>
  <si>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</si>
  <si>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</si>
  <si>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</si>
  <si>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</si>
  <si>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</si>
  <si>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</si>
  <si>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</si>
  <si>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</si>
  <si>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</si>
  <si>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</si>
  <si>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</si>
  <si>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</si>
  <si>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</si>
  <si>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</si>
  <si>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</si>
  <si>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</si>
  <si>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</si>
  <si>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</si>
  <si>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</si>
  <si>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</si>
  <si>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</si>
  <si>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</si>
  <si>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</si>
  <si>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</si>
  <si>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</si>
  <si>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</si>
  <si>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</si>
  <si>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</si>
  <si>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</si>
  <si>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</si>
  <si>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</si>
  <si>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</si>
  <si>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</si>
  <si>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</si>
  <si>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</si>
  <si>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</si>
  <si>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</si>
  <si>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</si>
  <si>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</si>
  <si>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</si>
  <si>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</si>
  <si>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</si>
  <si>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</si>
  <si>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</si>
  <si>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</si>
  <si>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</si>
  <si>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</si>
  <si>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</si>
  <si>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</si>
  <si>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</si>
  <si>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</si>
  <si>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</si>
  <si>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</si>
  <si>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</si>
  <si>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</si>
  <si>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</si>
  <si>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</si>
  <si>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</si>
  <si>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</si>
  <si>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</si>
  <si>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</si>
  <si>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</si>
  <si>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</si>
  <si>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</si>
  <si>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</si>
  <si>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</si>
  <si>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</si>
  <si>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</si>
  <si>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</si>
  <si>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</si>
  <si>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</si>
  <si>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</si>
  <si>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</si>
  <si>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スターツコーポレーション</t>
  </si>
  <si>
    <t>朝日放送グループホールディングス</t>
  </si>
  <si>
    <t>ワイヤレスゲート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</si>
  <si>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</si>
  <si>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</si>
  <si>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</si>
  <si>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</si>
  <si>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</si>
  <si>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</si>
  <si>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</si>
  <si>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</si>
  <si>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</si>
  <si>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</si>
  <si>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</si>
  <si>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</si>
  <si>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</si>
  <si>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</si>
  <si>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</si>
  <si>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</si>
  <si>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</si>
  <si>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</si>
  <si>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</si>
  <si>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</si>
  <si>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JTOWER</t>
  </si>
  <si>
    <t xml:space="preserve"> トリドールHD</t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</si>
  <si>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</si>
  <si>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</si>
  <si>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</si>
  <si>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</si>
  <si>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</si>
  <si>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</si>
  <si>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</si>
  <si>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</si>
  <si>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</si>
  <si>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</si>
  <si>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</si>
  <si>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</si>
  <si>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</si>
  <si>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</si>
  <si>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</si>
  <si>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</si>
  <si>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</si>
  <si>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</si>
  <si>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</si>
  <si>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</si>
  <si>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</si>
  <si>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</si>
  <si>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</si>
  <si>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</si>
  <si>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ツカダ・グローバルホールディング</t>
  </si>
  <si>
    <t>不二電機工業</t>
  </si>
  <si>
    <t>九州フィナンシャルグループ</t>
  </si>
  <si>
    <t>燦ホールディングス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</si>
  <si>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</si>
  <si>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</si>
  <si>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</si>
  <si>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</si>
  <si>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</si>
  <si>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</si>
  <si>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ＤＩＴ</t>
  </si>
  <si>
    <t xml:space="preserve"> ホープ</t>
  </si>
  <si>
    <t xml:space="preserve"> 安田倉庫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</si>
  <si>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</si>
  <si>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</si>
  <si>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</si>
  <si>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</si>
  <si>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</si>
  <si>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</si>
  <si>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</si>
  <si>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</si>
  <si>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</si>
  <si>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</si>
  <si>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</si>
  <si>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</si>
  <si>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</si>
  <si>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</si>
  <si>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</si>
  <si>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</si>
  <si>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</si>
  <si>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</si>
  <si>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</si>
  <si>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</si>
  <si>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</si>
  <si>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</si>
  <si>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</si>
  <si>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</si>
  <si>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</si>
  <si>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</si>
  <si>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</si>
  <si>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</si>
  <si>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</si>
  <si>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</si>
  <si>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</si>
  <si>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</si>
  <si>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デジタル・インフォメーション・テクノロジー</t>
  </si>
  <si>
    <t>コタ</t>
  </si>
  <si>
    <t>ピーシーデポコーポレーション</t>
  </si>
  <si>
    <t>バンダイナムコホールディングス</t>
  </si>
  <si>
    <t>アドバンテッジリスクマネジメント</t>
  </si>
  <si>
    <t>船井総研ホールディングス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</si>
  <si>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</si>
  <si>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</si>
  <si>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</si>
  <si>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</si>
  <si>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6M</t>
    <phoneticPr fontId="1" type="noConversion"/>
  </si>
  <si>
    <t>日立化成</t>
  </si>
  <si>
    <t xml:space="preserve"> 16:00</t>
  </si>
  <si>
    <t>" 45</t>
  </si>
  <si>
    <t xml:space="preserve"> 京阪神ビ</t>
  </si>
  <si>
    <t xml:space="preserve"> 東亜DKK</t>
  </si>
  <si>
    <t xml:space="preserve"> 伊藤忠</t>
  </si>
  <si>
    <t xml:space="preserve"> ヒロセ電</t>
  </si>
  <si>
    <t xml:space="preserve"> 日電硝</t>
  </si>
  <si>
    <t xml:space="preserve"> タムラ製</t>
  </si>
  <si>
    <t xml:space="preserve"> 日ケミコン</t>
  </si>
  <si>
    <t xml:space="preserve"> 万世電機</t>
  </si>
  <si>
    <t xml:space="preserve"> 長瀬産</t>
  </si>
  <si>
    <t xml:space="preserve"> 静岡ガス</t>
  </si>
  <si>
    <t xml:space="preserve"> 船総研HD</t>
  </si>
  <si>
    <t xml:space="preserve"> 13:30</t>
  </si>
  <si>
    <t xml:space="preserve"> 三菱重</t>
  </si>
  <si>
    <t xml:space="preserve"> ダイナパック</t>
  </si>
  <si>
    <t xml:space="preserve"> アルペン</t>
  </si>
  <si>
    <t xml:space="preserve"> いい生活</t>
  </si>
  <si>
    <t xml:space="preserve"> インテージHD</t>
  </si>
  <si>
    <t xml:space="preserve"> 鳥居薬</t>
  </si>
  <si>
    <t xml:space="preserve"> アルプス技</t>
  </si>
  <si>
    <t xml:space="preserve"> 滝澤鉄</t>
  </si>
  <si>
    <t xml:space="preserve"> 電子材料</t>
  </si>
  <si>
    <t xml:space="preserve"> エイベックス</t>
  </si>
  <si>
    <t xml:space="preserve"> 丸井Ｇ</t>
  </si>
  <si>
    <t xml:space="preserve"> ＮＴＴ</t>
  </si>
  <si>
    <t xml:space="preserve"> 住友商</t>
  </si>
  <si>
    <t xml:space="preserve"> 15:10</t>
  </si>
  <si>
    <t xml:space="preserve"> リゾートトラス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</si>
  <si>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</si>
  <si>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</si>
  <si>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</si>
  <si>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</si>
  <si>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</si>
  <si>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</si>
  <si>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</si>
  <si>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</si>
  <si>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</si>
  <si>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</si>
  <si>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</si>
  <si>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</si>
  <si>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</si>
  <si>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</si>
  <si>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</si>
  <si>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</si>
  <si>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</si>
  <si>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</si>
  <si>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</si>
  <si>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</si>
  <si>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</si>
  <si>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</si>
  <si>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</si>
  <si>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</si>
  <si>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</si>
  <si>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</si>
  <si>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</si>
  <si>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</si>
  <si>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</si>
  <si>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</si>
  <si>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</si>
  <si>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</si>
  <si>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</si>
  <si>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</si>
  <si>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</si>
  <si>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</si>
  <si>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</si>
  <si>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</si>
  <si>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</si>
  <si>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</si>
  <si>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</si>
  <si>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</si>
  <si>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</si>
  <si>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</si>
  <si>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</si>
  <si>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</si>
  <si>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</si>
  <si>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</si>
  <si>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</si>
  <si>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</si>
  <si>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</si>
  <si>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</si>
  <si>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</si>
  <si>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</si>
  <si>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</si>
  <si>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</si>
  <si>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</si>
  <si>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</si>
  <si>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</si>
  <si>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</si>
  <si>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</si>
  <si>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</si>
  <si>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</si>
  <si>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</si>
  <si>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</si>
  <si>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</si>
  <si>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</si>
  <si>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</si>
  <si>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</si>
  <si>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</si>
  <si>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</si>
  <si>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</si>
  <si>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</si>
  <si>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</si>
  <si>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</si>
  <si>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</si>
  <si>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</si>
  <si>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</si>
  <si>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</si>
  <si>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</si>
  <si>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</si>
  <si>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</si>
  <si>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</si>
  <si>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</si>
  <si>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</si>
  <si>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</si>
  <si>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いすゞ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</si>
  <si>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</si>
  <si>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</si>
  <si>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</si>
  <si>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</si>
  <si>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</si>
  <si>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</si>
  <si>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</si>
  <si>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</si>
  <si>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</si>
  <si>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</si>
  <si>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</si>
  <si>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</si>
  <si>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</si>
  <si>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</si>
  <si>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</si>
  <si>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</si>
  <si>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</si>
  <si>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</si>
  <si>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</si>
  <si>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</si>
  <si>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</si>
  <si>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</si>
  <si>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</si>
  <si>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</si>
  <si>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ネオジャパン</t>
  </si>
  <si>
    <t>片倉コープアグリ</t>
  </si>
  <si>
    <t>山田コンサルティンググループ</t>
  </si>
  <si>
    <t>ニチレキ</t>
  </si>
  <si>
    <t>ＬＩＴＡＬＩＣＯ</t>
  </si>
  <si>
    <t>ＧａｍｅＷｉｔｈ</t>
  </si>
  <si>
    <t>澤藤電機</t>
  </si>
  <si>
    <t>スズキ</t>
  </si>
  <si>
    <t>ハークスレイ</t>
  </si>
  <si>
    <t>粧美堂</t>
  </si>
  <si>
    <t>リンテック</t>
  </si>
  <si>
    <t>ナカバヤシ</t>
  </si>
  <si>
    <t>菱洋エレクトロ</t>
  </si>
  <si>
    <t>岩井コスモホールディングス</t>
  </si>
  <si>
    <t>レオパレス２１</t>
  </si>
  <si>
    <t>ＡＶＡＮＴＩＡ</t>
  </si>
  <si>
    <t xml:space="preserve"> 11:00</t>
  </si>
  <si>
    <t xml:space="preserve"> 17:00</t>
  </si>
  <si>
    <t xml:space="preserve"> KIMOTO</t>
  </si>
  <si>
    <t xml:space="preserve"> 09:00</t>
  </si>
  <si>
    <t>" 40</t>
  </si>
  <si>
    <t xml:space="preserve"> ネットワン</t>
  </si>
  <si>
    <t xml:space="preserve"> 10:00</t>
  </si>
  <si>
    <t xml:space="preserve"> 海運業</t>
  </si>
  <si>
    <t>" 24</t>
  </si>
  <si>
    <t xml:space="preserve"> 指月電</t>
  </si>
  <si>
    <t xml:space="preserve"> 東邦ＨＤ</t>
  </si>
  <si>
    <t xml:space="preserve"> 大正薬HD</t>
  </si>
  <si>
    <t xml:space="preserve"> ビーマップ</t>
  </si>
  <si>
    <t xml:space="preserve"> ジェイリース</t>
  </si>
  <si>
    <t xml:space="preserve"> アーク</t>
  </si>
  <si>
    <t xml:space="preserve"> 丸　紅</t>
  </si>
  <si>
    <t xml:space="preserve"> セガサミーHD</t>
  </si>
  <si>
    <t xml:space="preserve"> 日　水</t>
  </si>
  <si>
    <t xml:space="preserve"> ジャパンF</t>
  </si>
  <si>
    <t xml:space="preserve"> レンゴー</t>
  </si>
  <si>
    <t xml:space="preserve"> ダイセル</t>
  </si>
  <si>
    <t xml:space="preserve"> 日精鉱</t>
  </si>
  <si>
    <t xml:space="preserve"> SHINPO</t>
  </si>
  <si>
    <t xml:space="preserve"> ユーシン精機</t>
  </si>
  <si>
    <t xml:space="preserve"> SUBARU</t>
  </si>
  <si>
    <t xml:space="preserve"> 紙パル商</t>
  </si>
  <si>
    <t xml:space="preserve"> 岩谷産</t>
  </si>
  <si>
    <t xml:space="preserve"> 日立キャピ</t>
  </si>
  <si>
    <t xml:space="preserve"> 遠州トラック</t>
  </si>
  <si>
    <t xml:space="preserve"> 住友倉</t>
  </si>
  <si>
    <t xml:space="preserve"> 三菱ガス</t>
  </si>
  <si>
    <t xml:space="preserve"> キョーリンHD</t>
  </si>
  <si>
    <t xml:space="preserve"> 文化シヤタ</t>
  </si>
  <si>
    <t xml:space="preserve"> 不二サッシ</t>
  </si>
  <si>
    <t xml:space="preserve"> ＫＴＣ</t>
  </si>
  <si>
    <t xml:space="preserve"> 能美防</t>
  </si>
  <si>
    <t xml:space="preserve"> 古河池</t>
  </si>
  <si>
    <t xml:space="preserve"> 三菱商</t>
  </si>
  <si>
    <t xml:space="preserve"> ＪＡＭ</t>
  </si>
  <si>
    <t xml:space="preserve"> 日比谷</t>
  </si>
  <si>
    <t xml:space="preserve"> ヒップ</t>
  </si>
  <si>
    <t xml:space="preserve"> カルビー</t>
  </si>
  <si>
    <t xml:space="preserve"> 伊藤米久</t>
  </si>
  <si>
    <t xml:space="preserve"> ＤｅＮＡ</t>
  </si>
  <si>
    <t xml:space="preserve"> ぐるなび</t>
  </si>
  <si>
    <t xml:space="preserve"> フュートレック</t>
  </si>
  <si>
    <t xml:space="preserve"> グンゼ</t>
  </si>
  <si>
    <t xml:space="preserve"> クオールHD</t>
  </si>
  <si>
    <t xml:space="preserve"> 三交GHD</t>
  </si>
  <si>
    <t xml:space="preserve"> BEENOS</t>
  </si>
  <si>
    <t xml:space="preserve"> サンマルクHD</t>
  </si>
  <si>
    <t xml:space="preserve"> エスイー</t>
  </si>
  <si>
    <t xml:space="preserve"> 共和レザ</t>
  </si>
  <si>
    <t xml:space="preserve"> GMOペパ</t>
  </si>
  <si>
    <t xml:space="preserve"> コロプラ</t>
  </si>
  <si>
    <t xml:space="preserve"> 住精化</t>
  </si>
  <si>
    <t xml:space="preserve"> スガイ化</t>
  </si>
  <si>
    <t xml:space="preserve"> 協和キリン</t>
  </si>
  <si>
    <t xml:space="preserve"> セコム上信</t>
  </si>
  <si>
    <t xml:space="preserve"> 応用技術</t>
  </si>
  <si>
    <t xml:space="preserve"> フジHD</t>
  </si>
  <si>
    <t xml:space="preserve"> インテリW</t>
  </si>
  <si>
    <t xml:space="preserve"> 綜研化学</t>
  </si>
  <si>
    <t xml:space="preserve"> ＡＧＣ</t>
  </si>
  <si>
    <t xml:space="preserve"> ノリタケ</t>
  </si>
  <si>
    <t xml:space="preserve"> イソライト</t>
  </si>
  <si>
    <t xml:space="preserve"> 冶金工</t>
  </si>
  <si>
    <t xml:space="preserve"> ＵＡＣＪ</t>
  </si>
  <si>
    <t xml:space="preserve"> 古河電</t>
  </si>
  <si>
    <t xml:space="preserve"> 住友電</t>
  </si>
  <si>
    <t xml:space="preserve"> フジクラ</t>
  </si>
  <si>
    <t xml:space="preserve"> 平河ヒューテ</t>
  </si>
  <si>
    <t xml:space="preserve"> ニッパツ</t>
  </si>
  <si>
    <t xml:space="preserve"> JPNエンジン</t>
  </si>
  <si>
    <t xml:space="preserve"> リンクバル</t>
  </si>
  <si>
    <t xml:space="preserve"> アサンテ</t>
  </si>
  <si>
    <t xml:space="preserve"> ソラスト</t>
  </si>
  <si>
    <t xml:space="preserve"> 豊和工</t>
  </si>
  <si>
    <t xml:space="preserve"> ＯＫＫ</t>
  </si>
  <si>
    <t xml:space="preserve"> 三井海洋</t>
  </si>
  <si>
    <t xml:space="preserve"> 神鋼環境</t>
  </si>
  <si>
    <t xml:space="preserve"> サンセイ</t>
  </si>
  <si>
    <t xml:space="preserve"> ミネベアミツミ</t>
  </si>
  <si>
    <t xml:space="preserve"> MS-Japan</t>
  </si>
  <si>
    <t xml:space="preserve"> アズビル</t>
  </si>
  <si>
    <t xml:space="preserve"> シスメックス</t>
  </si>
  <si>
    <t xml:space="preserve"> ニチコン</t>
  </si>
  <si>
    <t xml:space="preserve"> フレアス</t>
  </si>
  <si>
    <t xml:space="preserve"> コンコルディア</t>
  </si>
  <si>
    <t xml:space="preserve"> マツダ</t>
  </si>
  <si>
    <t xml:space="preserve"> ミツバ</t>
  </si>
  <si>
    <t xml:space="preserve"> 三菱食品</t>
  </si>
  <si>
    <t xml:space="preserve"> オーハシテクニカ</t>
  </si>
  <si>
    <t xml:space="preserve"> パラベッド</t>
  </si>
  <si>
    <t xml:space="preserve"> アートネイチャー</t>
  </si>
  <si>
    <t xml:space="preserve"> セ　キ</t>
  </si>
  <si>
    <t xml:space="preserve"> ニッピ</t>
  </si>
  <si>
    <t xml:space="preserve"> マミヤOP</t>
  </si>
  <si>
    <t xml:space="preserve"> オカムラ</t>
  </si>
  <si>
    <t xml:space="preserve"> 三栄コポ</t>
  </si>
  <si>
    <t xml:space="preserve"> 電響社</t>
  </si>
  <si>
    <t xml:space="preserve"> ソーダニッカ</t>
  </si>
  <si>
    <t xml:space="preserve"> はせがわ</t>
  </si>
  <si>
    <t xml:space="preserve"> 武蔵銀</t>
  </si>
  <si>
    <t xml:space="preserve"> 千葉興</t>
  </si>
  <si>
    <t xml:space="preserve"> 筑波銀行</t>
  </si>
  <si>
    <t xml:space="preserve"> ふくおか</t>
  </si>
  <si>
    <t xml:space="preserve"> 東建物</t>
  </si>
  <si>
    <t xml:space="preserve"> ランビジネス</t>
  </si>
  <si>
    <t xml:space="preserve"> 富士急</t>
  </si>
  <si>
    <t xml:space="preserve"> 京阪ＨＤ</t>
  </si>
  <si>
    <t xml:space="preserve"> 福山運</t>
  </si>
  <si>
    <t xml:space="preserve"> パスコ</t>
  </si>
  <si>
    <t xml:space="preserve"> スカパーJ</t>
  </si>
  <si>
    <t xml:space="preserve"> テレ東HD</t>
  </si>
  <si>
    <t xml:space="preserve"> レノバ</t>
  </si>
  <si>
    <t xml:space="preserve"> イチネンHD</t>
  </si>
  <si>
    <t xml:space="preserve"> サコス</t>
  </si>
  <si>
    <t xml:space="preserve"> クレオ</t>
  </si>
  <si>
    <t xml:space="preserve"> 西尾レント</t>
  </si>
  <si>
    <t xml:space="preserve"> 丸紅リース</t>
  </si>
  <si>
    <t xml:space="preserve"> ココス</t>
  </si>
  <si>
    <t xml:space="preserve"> スズケン</t>
  </si>
  <si>
    <t xml:space="preserve"> ＢＲＨＤ</t>
  </si>
  <si>
    <t xml:space="preserve"> サンテック</t>
  </si>
  <si>
    <t xml:space="preserve"> ケアサービス</t>
  </si>
  <si>
    <t xml:space="preserve"> ヒラキ</t>
  </si>
  <si>
    <t xml:space="preserve"> 三菱総研</t>
  </si>
  <si>
    <t xml:space="preserve"> イビデン</t>
  </si>
  <si>
    <t xml:space="preserve"> 中京医薬</t>
  </si>
  <si>
    <t xml:space="preserve"> こころNT</t>
  </si>
  <si>
    <t xml:space="preserve"> ミツウロコGHD</t>
  </si>
  <si>
    <t xml:space="preserve"> 京福電</t>
  </si>
  <si>
    <t xml:space="preserve"> 丸　運</t>
  </si>
  <si>
    <t xml:space="preserve"> 共栄タ</t>
  </si>
  <si>
    <t xml:space="preserve"> 空港ビル</t>
  </si>
  <si>
    <t xml:space="preserve"> ＴＫＣ</t>
  </si>
  <si>
    <t xml:space="preserve"> ミロク情報</t>
  </si>
  <si>
    <t xml:space="preserve"> 情報企画</t>
  </si>
  <si>
    <t xml:space="preserve"> サイオス</t>
  </si>
  <si>
    <t xml:space="preserve"> ソーシャルワイヤ</t>
  </si>
  <si>
    <t xml:space="preserve"> フューチャー</t>
  </si>
  <si>
    <t xml:space="preserve"> パラカ</t>
  </si>
  <si>
    <t xml:space="preserve"> IMAGICAG</t>
  </si>
  <si>
    <t xml:space="preserve"> 日本ユピカ</t>
  </si>
  <si>
    <t xml:space="preserve"> 兼  松</t>
  </si>
  <si>
    <t xml:space="preserve"> 名　銀</t>
  </si>
  <si>
    <t xml:space="preserve"> スクエニHD</t>
  </si>
  <si>
    <t xml:space="preserve"> 08:00</t>
  </si>
  <si>
    <t xml:space="preserve"> 西松建</t>
  </si>
  <si>
    <t xml:space="preserve"> Ａ＆Ｔ</t>
  </si>
  <si>
    <t xml:space="preserve"> 川　重</t>
  </si>
  <si>
    <t xml:space="preserve"> ケーユーHD</t>
  </si>
  <si>
    <t xml:space="preserve"> ルツボ</t>
  </si>
  <si>
    <t xml:space="preserve"> 上新電</t>
  </si>
  <si>
    <t xml:space="preserve"> 三菱ケミHD</t>
  </si>
  <si>
    <t xml:space="preserve"> サイバネット</t>
  </si>
  <si>
    <t xml:space="preserve"> イサム塗</t>
  </si>
  <si>
    <t xml:space="preserve"> ＴＯＷ</t>
  </si>
  <si>
    <t xml:space="preserve"> 明星電</t>
  </si>
  <si>
    <t xml:space="preserve"> 三菱ロジ</t>
  </si>
  <si>
    <t xml:space="preserve"> カメイ</t>
  </si>
  <si>
    <t xml:space="preserve"> 東都水</t>
  </si>
  <si>
    <t xml:space="preserve"> 琉球銀</t>
  </si>
  <si>
    <t xml:space="preserve"> バローHD</t>
  </si>
  <si>
    <t xml:space="preserve"> テクノ菱和</t>
  </si>
  <si>
    <t xml:space="preserve"> 森永乳</t>
  </si>
  <si>
    <t xml:space="preserve"> 明治ＨＤ</t>
  </si>
  <si>
    <t xml:space="preserve"> サイボー</t>
  </si>
  <si>
    <t xml:space="preserve"> ロンシル工</t>
  </si>
  <si>
    <t xml:space="preserve"> 東邦化</t>
  </si>
  <si>
    <t xml:space="preserve"> 三洋工</t>
  </si>
  <si>
    <t xml:space="preserve"> 前田製</t>
  </si>
  <si>
    <t xml:space="preserve"> 鶴見製</t>
  </si>
  <si>
    <t xml:space="preserve"> オルガノ</t>
  </si>
  <si>
    <t xml:space="preserve"> フジテック</t>
  </si>
  <si>
    <t xml:space="preserve"> 森尾電</t>
  </si>
  <si>
    <t xml:space="preserve"> 小野建</t>
  </si>
  <si>
    <t xml:space="preserve"> 高　島</t>
  </si>
  <si>
    <t xml:space="preserve"> ニプロ</t>
  </si>
  <si>
    <t xml:space="preserve"> フジトミ</t>
  </si>
  <si>
    <t xml:space="preserve"> 東陽倉</t>
  </si>
  <si>
    <t xml:space="preserve"> 堺商事</t>
  </si>
  <si>
    <t xml:space="preserve"> ホーブ</t>
  </si>
  <si>
    <t xml:space="preserve"> サンヨーH</t>
  </si>
  <si>
    <t xml:space="preserve"> ナカボーテック</t>
  </si>
  <si>
    <t xml:space="preserve"> ETS HD</t>
  </si>
  <si>
    <t xml:space="preserve"> 浅沼組</t>
  </si>
  <si>
    <t xml:space="preserve"> 矢作建</t>
  </si>
  <si>
    <t xml:space="preserve"> 高田工</t>
  </si>
  <si>
    <t xml:space="preserve"> ダイダン</t>
  </si>
  <si>
    <t xml:space="preserve"> 協和日成</t>
  </si>
  <si>
    <t xml:space="preserve"> 日本粉</t>
  </si>
  <si>
    <t xml:space="preserve"> 昭和産</t>
  </si>
  <si>
    <t xml:space="preserve"> 鳥越粉</t>
  </si>
  <si>
    <t xml:space="preserve"> フィード・ワン</t>
  </si>
  <si>
    <t xml:space="preserve"> UT GROUP</t>
  </si>
  <si>
    <t xml:space="preserve"> ＭＤＮＴ</t>
  </si>
  <si>
    <t xml:space="preserve"> タカミヤ</t>
  </si>
  <si>
    <t xml:space="preserve"> ティア</t>
  </si>
  <si>
    <t xml:space="preserve"> Ｊオイル</t>
  </si>
  <si>
    <t xml:space="preserve"> 東葛ＨＤ</t>
  </si>
  <si>
    <t xml:space="preserve"> オーケー食</t>
  </si>
  <si>
    <t xml:space="preserve"> バナーズ</t>
  </si>
  <si>
    <t xml:space="preserve"> メディアスHD</t>
  </si>
  <si>
    <t xml:space="preserve"> チムニー</t>
  </si>
  <si>
    <t xml:space="preserve"> シュッピン</t>
  </si>
  <si>
    <t xml:space="preserve"> ダイトウボウ</t>
  </si>
  <si>
    <t xml:space="preserve"> イントランス</t>
  </si>
  <si>
    <t xml:space="preserve"> 大木ヘルケア</t>
  </si>
  <si>
    <t xml:space="preserve"> スシローGHD</t>
  </si>
  <si>
    <t xml:space="preserve"> ボルテージ</t>
  </si>
  <si>
    <t xml:space="preserve"> GMOリサーチ</t>
  </si>
  <si>
    <t xml:space="preserve"> ティーガイア</t>
  </si>
  <si>
    <t xml:space="preserve"> 朝日ネット</t>
  </si>
  <si>
    <t xml:space="preserve"> PCIHD</t>
  </si>
  <si>
    <t xml:space="preserve"> PAXXS</t>
  </si>
  <si>
    <t xml:space="preserve"> クレハ</t>
  </si>
  <si>
    <t xml:space="preserve"> メディカルシス</t>
  </si>
  <si>
    <t xml:space="preserve"> Amazia</t>
  </si>
  <si>
    <t xml:space="preserve"> ミンカブ</t>
  </si>
  <si>
    <t xml:space="preserve"> テルモ</t>
  </si>
  <si>
    <t>" 29</t>
  </si>
  <si>
    <t xml:space="preserve"> シンバイオ</t>
  </si>
  <si>
    <t xml:space="preserve"> 秀　英</t>
  </si>
  <si>
    <t xml:space="preserve"> 日パレット</t>
  </si>
  <si>
    <t xml:space="preserve"> エルミック</t>
  </si>
  <si>
    <t xml:space="preserve"> 山田コンサル</t>
  </si>
  <si>
    <t xml:space="preserve"> ビーエンジ</t>
  </si>
  <si>
    <t xml:space="preserve"> 富士フイルム</t>
  </si>
  <si>
    <t xml:space="preserve"> 資生堂</t>
  </si>
  <si>
    <t xml:space="preserve"> SDSバイオ</t>
  </si>
  <si>
    <t xml:space="preserve"> ニチレキ</t>
  </si>
  <si>
    <t xml:space="preserve"> 不二ラテ</t>
  </si>
  <si>
    <t xml:space="preserve"> 品川リフラ</t>
  </si>
  <si>
    <t xml:space="preserve"> 動物高医</t>
  </si>
  <si>
    <t xml:space="preserve"> 旭ダイヤ</t>
  </si>
  <si>
    <t xml:space="preserve"> ブランジスタ</t>
  </si>
  <si>
    <t xml:space="preserve"> 横田製作</t>
  </si>
  <si>
    <t xml:space="preserve"> GCジョイコH</t>
  </si>
  <si>
    <t xml:space="preserve"> ＴＯＷＡ</t>
  </si>
  <si>
    <t xml:space="preserve"> 椿本チ</t>
  </si>
  <si>
    <t xml:space="preserve"> レイズネクスト</t>
  </si>
  <si>
    <t xml:space="preserve"> 中野冷</t>
  </si>
  <si>
    <t xml:space="preserve"> 日ピラー</t>
  </si>
  <si>
    <t xml:space="preserve"> グレイス</t>
  </si>
  <si>
    <t xml:space="preserve"> 東芝テック</t>
  </si>
  <si>
    <t xml:space="preserve"> 芝浦メカ</t>
  </si>
  <si>
    <t xml:space="preserve"> コンテック</t>
  </si>
  <si>
    <t xml:space="preserve"> 戸上電</t>
  </si>
  <si>
    <t xml:space="preserve"> GSユアサ</t>
  </si>
  <si>
    <t xml:space="preserve"> サンケン電</t>
  </si>
  <si>
    <t xml:space="preserve"> エレコム</t>
  </si>
  <si>
    <t xml:space="preserve"> 池上通</t>
  </si>
  <si>
    <t xml:space="preserve"> メイコー</t>
  </si>
  <si>
    <t xml:space="preserve"> 協立電機</t>
  </si>
  <si>
    <t xml:space="preserve"> 図　研</t>
  </si>
  <si>
    <t xml:space="preserve"> ＩＨＩ</t>
  </si>
  <si>
    <t xml:space="preserve"> ツクイスタッフ</t>
  </si>
  <si>
    <t xml:space="preserve"> エフテック</t>
  </si>
  <si>
    <t xml:space="preserve"> 第四北越</t>
  </si>
  <si>
    <t xml:space="preserve"> コンドーテック</t>
  </si>
  <si>
    <t xml:space="preserve"> ゼンショーHD</t>
  </si>
  <si>
    <t xml:space="preserve"> Ｕアローズ</t>
  </si>
  <si>
    <t xml:space="preserve"> ダイトロン</t>
  </si>
  <si>
    <t xml:space="preserve"> 島津製</t>
  </si>
  <si>
    <t xml:space="preserve"> 助川電</t>
  </si>
  <si>
    <t xml:space="preserve"> ニコン</t>
  </si>
  <si>
    <t xml:space="preserve"> オリンパス</t>
  </si>
  <si>
    <t xml:space="preserve"> Ａ＆Ｄ</t>
  </si>
  <si>
    <t xml:space="preserve"> ホロン</t>
  </si>
  <si>
    <t xml:space="preserve"> フジシール</t>
  </si>
  <si>
    <t xml:space="preserve"> 南海プライ</t>
  </si>
  <si>
    <t xml:space="preserve"> ヤマハ</t>
  </si>
  <si>
    <t xml:space="preserve"> クリナップ</t>
  </si>
  <si>
    <t xml:space="preserve"> 重松製</t>
  </si>
  <si>
    <t xml:space="preserve"> デサント</t>
  </si>
  <si>
    <t xml:space="preserve"> 加賀電</t>
  </si>
  <si>
    <t xml:space="preserve"> AOKI HD</t>
  </si>
  <si>
    <t xml:space="preserve"> ケーズHD</t>
  </si>
  <si>
    <t xml:space="preserve"> 百五銀</t>
  </si>
  <si>
    <t xml:space="preserve"> 東センチュリー</t>
  </si>
  <si>
    <t xml:space="preserve"> 愛知銀</t>
  </si>
  <si>
    <t xml:space="preserve"> 九州リース</t>
  </si>
  <si>
    <t xml:space="preserve"> ＡＲＭ</t>
  </si>
  <si>
    <t xml:space="preserve"> カチタス</t>
  </si>
  <si>
    <t xml:space="preserve"> 東部ネット</t>
  </si>
  <si>
    <t xml:space="preserve"> 山陽電</t>
  </si>
  <si>
    <t xml:space="preserve"> 日　新</t>
  </si>
  <si>
    <t xml:space="preserve"> 神奈交</t>
  </si>
  <si>
    <t xml:space="preserve"> ＴＢＳHD</t>
  </si>
  <si>
    <t xml:space="preserve"> 日テレHD</t>
  </si>
  <si>
    <t xml:space="preserve"> セコム</t>
  </si>
  <si>
    <t xml:space="preserve"> ビステム</t>
  </si>
  <si>
    <t xml:space="preserve"> ルノアール</t>
  </si>
  <si>
    <t xml:space="preserve"> 明豊ファシリ</t>
  </si>
  <si>
    <t xml:space="preserve"> ライト工</t>
  </si>
  <si>
    <t xml:space="preserve"> SRAHD</t>
  </si>
  <si>
    <t xml:space="preserve"> Ubicom</t>
  </si>
  <si>
    <t xml:space="preserve"> 日本化</t>
  </si>
  <si>
    <t xml:space="preserve"> ネクシィーズG</t>
  </si>
  <si>
    <t xml:space="preserve"> 富士製薬</t>
  </si>
  <si>
    <t xml:space="preserve"> セントラルSP</t>
  </si>
  <si>
    <t xml:space="preserve"> 富士興</t>
  </si>
  <si>
    <t xml:space="preserve"> 有沢製</t>
  </si>
  <si>
    <t xml:space="preserve"> ヨータイ</t>
  </si>
  <si>
    <t xml:space="preserve"> パウダテク</t>
  </si>
  <si>
    <t xml:space="preserve"> 洋缶ＨＤ</t>
  </si>
  <si>
    <t xml:space="preserve"> 和井田</t>
  </si>
  <si>
    <t xml:space="preserve"> 水道機</t>
  </si>
  <si>
    <t xml:space="preserve"> サンデンHD</t>
  </si>
  <si>
    <t xml:space="preserve"> レック</t>
  </si>
  <si>
    <t xml:space="preserve"> ジャックス</t>
  </si>
  <si>
    <t xml:space="preserve"> 西　鉄</t>
  </si>
  <si>
    <t xml:space="preserve"> 燦ＨＤ</t>
  </si>
  <si>
    <t xml:space="preserve"> カナミックN</t>
  </si>
  <si>
    <t xml:space="preserve"> MSコンサル</t>
  </si>
  <si>
    <t xml:space="preserve"> ファルコム</t>
  </si>
  <si>
    <t xml:space="preserve"> ユニリタ</t>
  </si>
  <si>
    <t xml:space="preserve"> 菱製鋼</t>
  </si>
  <si>
    <t xml:space="preserve"> 神鋼線</t>
  </si>
  <si>
    <t xml:space="preserve"> ヤマハモーターロ</t>
  </si>
  <si>
    <t xml:space="preserve"> グローリー</t>
  </si>
  <si>
    <t xml:space="preserve"> スミダコーポ</t>
  </si>
  <si>
    <t xml:space="preserve"> トヨタ</t>
  </si>
  <si>
    <t xml:space="preserve"> サンフロンティア</t>
  </si>
  <si>
    <t xml:space="preserve"> 日石輸</t>
  </si>
  <si>
    <t xml:space="preserve"> 日本通信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</si>
  <si>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</si>
  <si>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</si>
  <si>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</si>
  <si>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</si>
  <si>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</si>
  <si>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</si>
  <si>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</si>
  <si>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</si>
  <si>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</si>
  <si>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</si>
  <si>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</si>
  <si>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</si>
  <si>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</si>
  <si>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</si>
  <si>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</si>
  <si>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</si>
  <si>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</si>
  <si>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</si>
  <si>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</si>
  <si>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</si>
  <si>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</si>
  <si>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</si>
  <si>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</si>
  <si>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</si>
  <si>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</si>
  <si>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</si>
  <si>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</si>
  <si>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</si>
  <si>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</si>
  <si>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</si>
  <si>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</si>
  <si>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</si>
  <si>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</si>
  <si>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</si>
  <si>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</si>
  <si>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</si>
  <si>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</si>
  <si>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</si>
  <si>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</si>
  <si>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</si>
  <si>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</si>
  <si>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</si>
  <si>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</si>
  <si>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</si>
  <si>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</si>
  <si>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</si>
  <si>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</si>
  <si>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</si>
  <si>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</si>
  <si>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</si>
  <si>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</si>
  <si>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</si>
  <si>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</si>
  <si>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</si>
  <si>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</si>
  <si>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</si>
  <si>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</si>
  <si>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</si>
  <si>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</si>
  <si>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</si>
  <si>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</si>
  <si>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</si>
  <si>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</si>
  <si>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</si>
  <si>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</si>
  <si>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</si>
  <si>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</si>
  <si>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</si>
  <si>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</si>
  <si>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</si>
  <si>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</si>
  <si>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</si>
  <si>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</si>
  <si>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</si>
  <si>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</si>
  <si>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</si>
  <si>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</si>
  <si>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</si>
  <si>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</si>
  <si>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</si>
  <si>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</si>
  <si>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</si>
  <si>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</si>
  <si>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</si>
  <si>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</si>
  <si>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</si>
  <si>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</si>
  <si>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</si>
  <si>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</si>
  <si>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</si>
  <si>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</si>
  <si>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</si>
  <si>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</si>
  <si>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</si>
  <si>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</si>
  <si>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</si>
  <si>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</si>
  <si>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</si>
  <si>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</si>
  <si>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</si>
  <si>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</si>
  <si>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</si>
  <si>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</si>
  <si>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</si>
  <si>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</si>
  <si>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</si>
  <si>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</si>
  <si>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</si>
  <si>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</si>
  <si>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</si>
  <si>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</si>
  <si>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</si>
  <si>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</si>
  <si>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</si>
  <si>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</si>
  <si>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</si>
  <si>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</si>
  <si>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</si>
  <si>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</si>
  <si>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</si>
  <si>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</si>
  <si>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</si>
  <si>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</si>
  <si>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</si>
  <si>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</si>
  <si>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</si>
  <si>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</si>
  <si>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</si>
  <si>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</si>
  <si>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</si>
  <si>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</si>
  <si>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</si>
  <si>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</si>
  <si>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</si>
  <si>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</si>
  <si>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</si>
  <si>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</si>
  <si>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</si>
  <si>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</si>
  <si>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</si>
  <si>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</si>
  <si>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</si>
  <si>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</si>
  <si>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</si>
  <si>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</si>
  <si>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</si>
  <si>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</si>
  <si>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</si>
  <si>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</si>
  <si>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</si>
  <si>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</si>
  <si>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</si>
  <si>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</si>
  <si>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</si>
  <si>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</si>
  <si>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</si>
  <si>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</si>
  <si>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</si>
  <si>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</si>
  <si>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</si>
  <si>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</si>
  <si>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</si>
  <si>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</si>
  <si>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</si>
  <si>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</si>
  <si>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</si>
  <si>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</si>
  <si>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</si>
  <si>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</si>
  <si>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</si>
  <si>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</si>
  <si>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</si>
  <si>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</si>
  <si>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</si>
  <si>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</si>
  <si>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</si>
  <si>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</si>
  <si>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</si>
  <si>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</si>
  <si>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</si>
  <si>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</si>
  <si>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</si>
  <si>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</si>
  <si>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</si>
  <si>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</si>
  <si>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</si>
  <si>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</si>
  <si>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</si>
  <si>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</si>
  <si>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</si>
  <si>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</si>
  <si>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</si>
  <si>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</si>
  <si>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</si>
  <si>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</si>
  <si>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</si>
  <si>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</si>
  <si>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</si>
  <si>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</si>
  <si>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</si>
  <si>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</si>
  <si>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</si>
  <si>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</si>
  <si>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</si>
  <si>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</si>
  <si>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</si>
  <si>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</si>
  <si>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</si>
  <si>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</si>
  <si>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</si>
  <si>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</si>
  <si>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</si>
  <si>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</si>
  <si>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</si>
  <si>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</si>
  <si>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</si>
  <si>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</si>
  <si>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</si>
  <si>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</si>
  <si>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</si>
  <si>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</si>
  <si>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</si>
  <si>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</si>
  <si>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</si>
  <si>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</si>
  <si>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</si>
  <si>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</si>
  <si>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</si>
  <si>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</si>
  <si>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</si>
  <si>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</si>
  <si>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</si>
  <si>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</si>
  <si>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</si>
  <si>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</si>
  <si>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</si>
  <si>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</si>
  <si>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</si>
  <si>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</si>
  <si>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</si>
  <si>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</si>
  <si>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</si>
  <si>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</si>
  <si>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</si>
  <si>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</si>
  <si>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</si>
  <si>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</si>
  <si>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</si>
  <si>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</si>
  <si>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</si>
  <si>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</si>
  <si>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</si>
  <si>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</si>
  <si>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</si>
  <si>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</si>
  <si>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</si>
  <si>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</si>
  <si>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</si>
  <si>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</si>
  <si>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</si>
  <si>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</si>
  <si>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</si>
  <si>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</si>
  <si>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</si>
  <si>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</si>
  <si>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</si>
  <si>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</si>
  <si>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</si>
  <si>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</si>
  <si>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</si>
  <si>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</si>
  <si>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</si>
  <si>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</si>
  <si>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</si>
  <si>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</si>
  <si>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</si>
  <si>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</si>
  <si>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</si>
  <si>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</si>
  <si>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</si>
  <si>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</si>
  <si>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</si>
  <si>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</si>
  <si>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</si>
  <si>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</si>
  <si>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</si>
  <si>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</si>
  <si>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</si>
  <si>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</si>
  <si>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</si>
  <si>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</si>
  <si>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</si>
  <si>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</si>
  <si>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</si>
  <si>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</si>
  <si>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</si>
  <si>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</si>
  <si>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</si>
  <si>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</si>
  <si>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</si>
  <si>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</si>
  <si>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</si>
  <si>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</si>
  <si>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</si>
  <si>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</si>
  <si>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</si>
  <si>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</si>
  <si>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</si>
  <si>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</si>
  <si>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</si>
  <si>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</si>
  <si>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</si>
  <si>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</si>
  <si>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</si>
  <si>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</si>
  <si>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</si>
  <si>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</si>
  <si>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</si>
  <si>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</si>
  <si>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</si>
  <si>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</si>
  <si>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</si>
  <si>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</si>
  <si>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</si>
  <si>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</si>
  <si>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</si>
  <si>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</si>
  <si>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</si>
  <si>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</si>
  <si>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</si>
  <si>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</si>
  <si>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</si>
  <si>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</si>
  <si>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</si>
  <si>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</si>
  <si>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</si>
  <si>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</si>
  <si>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</si>
  <si>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</si>
  <si>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</si>
  <si>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</si>
  <si>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</si>
  <si>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</si>
  <si>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</si>
  <si>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</si>
  <si>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</si>
  <si>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</si>
  <si>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</si>
  <si>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</si>
  <si>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</si>
  <si>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</si>
  <si>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</si>
  <si>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</si>
  <si>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</si>
  <si>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</si>
  <si>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 xml:space="preserve"> 内外トランス</t>
  </si>
  <si>
    <t xml:space="preserve"> 日清食HD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</si>
  <si>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</si>
  <si>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</si>
  <si>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</si>
  <si>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</si>
  <si>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</si>
  <si>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</si>
  <si>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</si>
  <si>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</si>
  <si>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</si>
  <si>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</si>
  <si>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</si>
  <si>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</si>
  <si>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</si>
  <si>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</si>
  <si>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</si>
  <si>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</si>
  <si>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</si>
  <si>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</si>
  <si>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</si>
  <si>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</si>
  <si>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</si>
  <si>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</si>
  <si>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</si>
  <si>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</si>
  <si>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</si>
  <si>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</si>
  <si>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</si>
  <si>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</si>
  <si>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</si>
  <si>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</si>
  <si>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</si>
  <si>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</si>
  <si>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</si>
  <si>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</si>
  <si>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</si>
  <si>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</si>
  <si>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</si>
  <si>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</si>
  <si>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</si>
  <si>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</si>
  <si>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</si>
  <si>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</si>
  <si>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</si>
  <si>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</si>
  <si>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</si>
  <si>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</si>
  <si>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</si>
  <si>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</si>
  <si>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</si>
  <si>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</si>
  <si>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</si>
  <si>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</si>
  <si>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</si>
  <si>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</si>
  <si>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</si>
  <si>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</si>
  <si>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</si>
  <si>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</si>
  <si>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</si>
  <si>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</si>
  <si>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</si>
  <si>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</si>
  <si>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</si>
  <si>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ＦＣＨＤ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</si>
  <si>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</si>
  <si>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</si>
  <si>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</si>
  <si>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</si>
  <si>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</si>
  <si>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</si>
  <si>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</si>
  <si>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</si>
  <si>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</si>
  <si>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</si>
  <si>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</si>
  <si>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</si>
  <si>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</si>
  <si>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</si>
  <si>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</si>
  <si>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</si>
  <si>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</si>
  <si>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</si>
  <si>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</si>
  <si>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</si>
  <si>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</si>
  <si>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</si>
  <si>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</si>
  <si>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</si>
  <si>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</si>
  <si>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</si>
  <si>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</si>
  <si>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</si>
  <si>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</si>
  <si>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</si>
  <si>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</si>
  <si>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</si>
  <si>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</si>
  <si>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</si>
  <si>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</si>
  <si>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</si>
  <si>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</si>
  <si>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</si>
  <si>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</si>
  <si>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</si>
  <si>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</si>
  <si>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</si>
  <si>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</si>
  <si>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</si>
  <si>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</si>
  <si>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</si>
  <si>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</si>
  <si>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</si>
  <si>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</si>
  <si>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</si>
  <si>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</si>
  <si>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</si>
  <si>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</si>
  <si>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</si>
  <si>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</si>
  <si>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</si>
  <si>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</si>
  <si>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</si>
  <si>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</si>
  <si>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</si>
  <si>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</si>
  <si>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</si>
  <si>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</si>
  <si>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</si>
  <si>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</si>
  <si>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</si>
  <si>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</si>
  <si>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</si>
  <si>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</si>
  <si>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</si>
  <si>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</si>
  <si>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</si>
  <si>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</si>
  <si>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</si>
  <si>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</si>
  <si>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</si>
  <si>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</si>
  <si>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</si>
  <si>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</si>
  <si>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</si>
  <si>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</si>
  <si>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</si>
  <si>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</si>
  <si>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</si>
  <si>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</si>
  <si>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</si>
  <si>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</si>
  <si>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</si>
  <si>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</si>
  <si>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</si>
  <si>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</si>
  <si>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</si>
  <si>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</si>
  <si>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</si>
  <si>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</si>
  <si>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</si>
  <si>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</si>
  <si>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</si>
  <si>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</si>
  <si>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</si>
  <si>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</si>
  <si>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</si>
  <si>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</si>
  <si>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</si>
  <si>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</si>
  <si>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</si>
  <si>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</si>
  <si>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</si>
  <si>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</si>
  <si>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</si>
  <si>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</si>
  <si>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</si>
  <si>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</si>
  <si>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</si>
  <si>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</si>
  <si>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</si>
  <si>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</si>
  <si>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</si>
  <si>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</si>
  <si>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</si>
  <si>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</si>
  <si>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</si>
  <si>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</si>
  <si>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</si>
  <si>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</si>
  <si>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</si>
  <si>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</si>
  <si>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</si>
  <si>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</si>
  <si>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</si>
  <si>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</si>
  <si>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</si>
  <si>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</si>
  <si>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</si>
  <si>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</si>
  <si>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</si>
  <si>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</si>
  <si>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</si>
  <si>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</si>
  <si>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</si>
  <si>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</si>
  <si>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</si>
  <si>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</si>
  <si>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</si>
  <si>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</si>
  <si>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</si>
  <si>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</si>
  <si>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</si>
  <si>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</si>
  <si>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</si>
  <si>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</si>
  <si>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</si>
  <si>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</si>
  <si>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</si>
  <si>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</si>
  <si>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</si>
  <si>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</si>
  <si>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</si>
  <si>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</si>
  <si>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</si>
  <si>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</si>
  <si>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</si>
  <si>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</si>
  <si>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</si>
  <si>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</si>
  <si>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</si>
  <si>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</si>
  <si>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</si>
  <si>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</si>
  <si>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</si>
  <si>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</si>
  <si>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</si>
  <si>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</si>
  <si>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</si>
  <si>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</si>
  <si>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</si>
  <si>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</si>
  <si>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</si>
  <si>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</si>
  <si>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</si>
  <si>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</si>
  <si>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</si>
  <si>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</si>
  <si>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</si>
  <si>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</si>
  <si>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</si>
  <si>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</si>
  <si>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</si>
  <si>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</si>
  <si>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</si>
  <si>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</si>
  <si>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</si>
  <si>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</si>
  <si>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</si>
  <si>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</si>
  <si>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</si>
  <si>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</si>
  <si>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</si>
  <si>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</si>
  <si>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</si>
  <si>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</si>
  <si>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</si>
  <si>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</si>
  <si>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</si>
  <si>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</si>
  <si>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</si>
  <si>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</si>
  <si>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</si>
  <si>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</si>
  <si>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</si>
  <si>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</si>
  <si>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</si>
  <si>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</si>
  <si>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</si>
  <si>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</si>
  <si>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</si>
  <si>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</si>
  <si>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</si>
  <si>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</si>
  <si>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</si>
  <si>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</si>
  <si>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</si>
  <si>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</si>
  <si>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</si>
  <si>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</si>
  <si>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</si>
  <si>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</si>
  <si>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</si>
  <si>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</si>
  <si>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</si>
  <si>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</si>
  <si>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</si>
  <si>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</si>
  <si>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</si>
  <si>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</si>
  <si>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</si>
  <si>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</si>
  <si>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</si>
  <si>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</si>
  <si>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</si>
  <si>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</si>
  <si>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</si>
  <si>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</si>
  <si>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</si>
  <si>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</si>
  <si>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</si>
  <si>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</si>
  <si>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</si>
  <si>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</si>
  <si>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</si>
  <si>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</si>
  <si>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</si>
  <si>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</si>
  <si>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</si>
  <si>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</si>
  <si>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</si>
  <si>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</si>
  <si>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</si>
  <si>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</si>
  <si>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</si>
  <si>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</si>
  <si>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</si>
  <si>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</si>
  <si>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</si>
  <si>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</si>
  <si>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</si>
  <si>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</si>
  <si>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</si>
  <si>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</si>
  <si>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</si>
  <si>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</si>
  <si>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</si>
  <si>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</si>
  <si>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</si>
  <si>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</si>
  <si>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</si>
  <si>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</si>
  <si>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</si>
  <si>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</si>
  <si>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</si>
  <si>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</si>
  <si>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</si>
  <si>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</si>
  <si>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</si>
  <si>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</si>
  <si>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</si>
  <si>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</si>
  <si>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</si>
  <si>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</si>
  <si>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</si>
  <si>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</si>
  <si>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</si>
  <si>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</si>
  <si>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</si>
  <si>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</si>
  <si>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</si>
  <si>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</si>
  <si>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</si>
  <si>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</si>
  <si>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</si>
  <si>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</si>
  <si>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</si>
  <si>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</si>
  <si>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</si>
  <si>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</si>
  <si>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</si>
  <si>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</si>
  <si>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</si>
  <si>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</si>
  <si>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</si>
  <si>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</si>
  <si>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</si>
  <si>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</si>
  <si>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</si>
  <si>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</si>
  <si>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</si>
  <si>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</si>
  <si>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</si>
  <si>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</si>
  <si>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</si>
  <si>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</si>
  <si>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</si>
  <si>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</si>
  <si>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</si>
  <si>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</si>
  <si>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</si>
  <si>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</si>
  <si>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</si>
  <si>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</si>
  <si>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</si>
  <si>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</si>
  <si>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</si>
  <si>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</si>
  <si>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</si>
  <si>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</si>
  <si>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</si>
  <si>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</si>
  <si>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</si>
  <si>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</si>
  <si>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</si>
  <si>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</si>
  <si>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</si>
  <si>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</si>
  <si>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</si>
  <si>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</si>
  <si>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</si>
  <si>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</si>
  <si>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</si>
  <si>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</si>
  <si>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</si>
  <si>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</si>
  <si>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</si>
  <si>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</si>
  <si>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</si>
  <si>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</si>
  <si>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</si>
  <si>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</si>
  <si>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</si>
  <si>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</si>
  <si>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</si>
  <si>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</si>
  <si>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</si>
  <si>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</si>
  <si>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</si>
  <si>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</si>
  <si>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</si>
  <si>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</si>
  <si>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</si>
  <si>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</si>
  <si>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</si>
  <si>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</si>
  <si>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</si>
  <si>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</si>
  <si>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</si>
  <si>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</si>
  <si>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</si>
  <si>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</si>
  <si>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</si>
  <si>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</si>
  <si>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</si>
  <si>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</si>
  <si>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</si>
  <si>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</si>
  <si>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</si>
  <si>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</si>
  <si>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</si>
  <si>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</si>
  <si>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</si>
  <si>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</si>
  <si>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</si>
  <si>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</si>
  <si>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</si>
  <si>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</si>
  <si>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</si>
  <si>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</si>
  <si>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</si>
  <si>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</si>
  <si>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</si>
  <si>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</si>
  <si>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</si>
  <si>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</si>
  <si>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</si>
  <si>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</si>
  <si>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</si>
  <si>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</si>
  <si>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</si>
  <si>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</si>
  <si>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</si>
  <si>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</si>
  <si>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</si>
  <si>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</si>
  <si>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</si>
  <si>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</si>
  <si>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</si>
  <si>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</si>
  <si>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</si>
  <si>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</si>
  <si>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</si>
  <si>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</si>
  <si>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</si>
  <si>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</si>
  <si>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</si>
  <si>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</si>
  <si>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</si>
  <si>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</si>
  <si>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</si>
  <si>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</si>
  <si>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</si>
  <si>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</si>
  <si>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</si>
  <si>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</si>
  <si>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</si>
  <si>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</si>
  <si>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</si>
  <si>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</si>
  <si>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</si>
  <si>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</si>
  <si>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</si>
  <si>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</si>
  <si>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</si>
  <si>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</si>
  <si>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</si>
  <si>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</si>
  <si>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</si>
  <si>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</si>
  <si>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</si>
  <si>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</si>
  <si>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</si>
  <si>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</si>
  <si>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</si>
  <si>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</si>
  <si>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</si>
  <si>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</si>
  <si>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</si>
  <si>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</si>
  <si>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</si>
  <si>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</si>
  <si>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</si>
  <si>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</si>
  <si>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</si>
  <si>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</si>
  <si>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</si>
  <si>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</si>
  <si>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</si>
  <si>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</si>
  <si>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</si>
  <si>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</si>
  <si>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</si>
  <si>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</si>
  <si>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</si>
  <si>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</si>
  <si>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</si>
  <si>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</si>
  <si>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</si>
  <si>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</si>
  <si>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</si>
  <si>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</si>
  <si>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</si>
  <si>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</si>
  <si>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</si>
  <si>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</si>
  <si>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</si>
  <si>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</si>
  <si>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</si>
  <si>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</si>
  <si>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</si>
  <si>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</si>
  <si>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</si>
  <si>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</si>
  <si>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</si>
  <si>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</si>
  <si>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</si>
  <si>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</si>
  <si>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</si>
  <si>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</si>
  <si>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</si>
  <si>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</si>
  <si>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</si>
  <si>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</si>
  <si>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</si>
  <si>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</si>
  <si>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</si>
  <si>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</si>
  <si>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</si>
  <si>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</si>
  <si>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</si>
  <si>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</si>
  <si>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</si>
  <si>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</si>
  <si>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</si>
  <si>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</si>
  <si>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</si>
  <si>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</si>
  <si>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</si>
  <si>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</si>
  <si>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</si>
  <si>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</si>
  <si>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</si>
  <si>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</si>
  <si>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</si>
  <si>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</si>
  <si>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</si>
  <si>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</si>
  <si>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</si>
  <si>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</si>
  <si>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</si>
  <si>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</si>
  <si>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</si>
  <si>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</si>
  <si>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</si>
  <si>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</si>
  <si>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</si>
  <si>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</si>
  <si>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</si>
  <si>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</si>
  <si>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</si>
  <si>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</si>
  <si>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</si>
  <si>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</si>
  <si>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</si>
  <si>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</si>
  <si>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</si>
  <si>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</si>
  <si>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</si>
  <si>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</si>
  <si>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</si>
  <si>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</si>
  <si>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</si>
  <si>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</si>
  <si>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</si>
  <si>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</si>
  <si>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</si>
  <si>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</si>
  <si>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</si>
  <si>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</si>
  <si>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>" 27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</si>
  <si>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</si>
  <si>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</si>
  <si>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</si>
  <si>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</si>
  <si>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</si>
  <si>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</si>
  <si>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</si>
  <si>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</si>
  <si>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</si>
  <si>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</si>
  <si>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</si>
  <si>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</si>
  <si>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</si>
  <si>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</si>
  <si>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</si>
  <si>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</si>
  <si>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</si>
  <si>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</si>
  <si>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</si>
  <si>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</si>
  <si>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</si>
  <si>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</si>
  <si>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</si>
  <si>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</si>
  <si>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</si>
  <si>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</si>
  <si>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</si>
  <si>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</si>
  <si>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</si>
  <si>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</si>
  <si>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</si>
  <si>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</si>
  <si>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</si>
  <si>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</si>
  <si>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</si>
  <si>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</si>
  <si>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</si>
  <si>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</si>
  <si>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</si>
  <si>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</si>
  <si>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</si>
  <si>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</si>
  <si>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</si>
  <si>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</si>
  <si>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</si>
  <si>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</si>
  <si>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</si>
  <si>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</si>
  <si>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</si>
  <si>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</si>
  <si>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</si>
  <si>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</si>
  <si>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</si>
  <si>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</si>
  <si>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</si>
  <si>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</si>
  <si>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</si>
  <si>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</si>
  <si>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</si>
  <si>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</si>
  <si>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</si>
  <si>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</si>
  <si>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</si>
  <si>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</si>
  <si>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</si>
  <si>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</si>
  <si>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</si>
  <si>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</si>
  <si>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</si>
  <si>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</si>
  <si>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</si>
  <si>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</si>
  <si>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</si>
  <si>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</si>
  <si>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</si>
  <si>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</si>
  <si>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</si>
  <si>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</si>
  <si>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</si>
  <si>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</si>
  <si>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</si>
  <si>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</si>
  <si>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</si>
  <si>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</si>
  <si>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</si>
  <si>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</si>
  <si>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</si>
  <si>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</si>
  <si>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</si>
  <si>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</si>
  <si>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</si>
  <si>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</si>
  <si>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</si>
  <si>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</si>
  <si>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</si>
  <si>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</si>
  <si>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</si>
  <si>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</si>
  <si>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</si>
  <si>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</si>
  <si>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</si>
  <si>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</si>
  <si>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</si>
  <si>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</si>
  <si>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</si>
  <si>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</si>
  <si>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</si>
  <si>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</si>
  <si>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</si>
  <si>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</si>
  <si>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</si>
  <si>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</si>
  <si>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</si>
  <si>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</si>
  <si>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</si>
  <si>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</si>
  <si>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</si>
  <si>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</si>
  <si>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</si>
  <si>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</si>
  <si>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</si>
  <si>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</si>
  <si>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</si>
  <si>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</si>
  <si>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</si>
  <si>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</si>
  <si>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</si>
  <si>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</si>
  <si>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</si>
  <si>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</si>
  <si>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</si>
  <si>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</si>
  <si>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</si>
  <si>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</si>
  <si>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</si>
  <si>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</si>
  <si>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</si>
  <si>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</si>
  <si>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</si>
  <si>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</si>
  <si>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</si>
  <si>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</si>
  <si>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</si>
  <si>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</si>
  <si>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</si>
  <si>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</si>
  <si>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</si>
  <si>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</si>
  <si>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</si>
  <si>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</si>
  <si>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</si>
  <si>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</si>
  <si>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</si>
  <si>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</si>
  <si>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</si>
  <si>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</si>
  <si>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</si>
  <si>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</si>
  <si>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</si>
  <si>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</si>
  <si>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</si>
  <si>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</si>
  <si>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</si>
  <si>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</si>
  <si>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</si>
  <si>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</si>
  <si>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</si>
  <si>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</si>
  <si>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</si>
  <si>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</si>
  <si>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</si>
  <si>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</si>
  <si>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</si>
  <si>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</si>
  <si>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</si>
  <si>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</si>
  <si>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</si>
  <si>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</si>
  <si>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</si>
  <si>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</si>
  <si>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</si>
  <si>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</si>
  <si>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</si>
  <si>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</si>
  <si>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</si>
  <si>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</si>
  <si>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</si>
  <si>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</si>
  <si>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</si>
  <si>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</si>
  <si>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</si>
  <si>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</si>
  <si>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</si>
  <si>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</si>
  <si>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</si>
  <si>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</si>
  <si>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</si>
  <si>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</si>
  <si>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</si>
  <si>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</si>
  <si>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</si>
  <si>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</si>
  <si>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</si>
  <si>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</si>
  <si>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</si>
  <si>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</si>
  <si>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</si>
  <si>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</si>
  <si>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</si>
  <si>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</si>
  <si>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</si>
  <si>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</si>
  <si>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</si>
  <si>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</si>
  <si>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</si>
  <si>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</si>
  <si>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</si>
  <si>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</si>
  <si>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</si>
  <si>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</si>
  <si>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</si>
  <si>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</si>
  <si>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</si>
  <si>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</si>
  <si>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</si>
  <si>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</si>
  <si>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</si>
  <si>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</si>
  <si>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</si>
  <si>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</si>
  <si>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</si>
  <si>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</si>
  <si>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</si>
  <si>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</si>
  <si>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</si>
  <si>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</si>
  <si>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</si>
  <si>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</si>
  <si>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</si>
  <si>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</si>
  <si>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</si>
  <si>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</si>
  <si>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</si>
  <si>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</si>
  <si>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</si>
  <si>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</si>
  <si>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</si>
  <si>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</si>
  <si>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</si>
  <si>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</si>
  <si>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</si>
  <si>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</si>
  <si>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</si>
  <si>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</si>
  <si>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</si>
  <si>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</si>
  <si>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</si>
  <si>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</si>
  <si>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</si>
  <si>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</si>
  <si>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</si>
  <si>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</si>
  <si>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</si>
  <si>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</si>
  <si>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</si>
  <si>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</si>
  <si>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</si>
  <si>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</si>
  <si>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</si>
  <si>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</si>
  <si>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</si>
  <si>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</si>
  <si>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</si>
  <si>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</si>
  <si>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</si>
  <si>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</si>
  <si>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</si>
  <si>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</si>
  <si>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</si>
  <si>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</si>
  <si>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</si>
  <si>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</si>
  <si>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</si>
  <si>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</si>
  <si>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</si>
  <si>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</si>
  <si>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</si>
  <si>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</si>
  <si>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</si>
  <si>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</si>
  <si>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三洋工業</t>
  </si>
  <si>
    <t>ユニオンツール</t>
  </si>
  <si>
    <t>コジマ</t>
  </si>
  <si>
    <t>東洋証券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</si>
  <si>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</si>
  <si>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</si>
  <si>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</si>
  <si>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</si>
  <si>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</si>
  <si>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</si>
  <si>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大氣社</t>
  </si>
  <si>
    <t>ネクステージ</t>
  </si>
  <si>
    <t>協和キリン</t>
  </si>
  <si>
    <t>スプリックス</t>
  </si>
  <si>
    <t>034"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</si>
  <si>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</si>
  <si>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</si>
  <si>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</si>
  <si>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</si>
  <si>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</si>
  <si>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ツクイ</t>
  </si>
  <si>
    <t>ケンコーマヨネーズ</t>
  </si>
  <si>
    <t>ビューティガレージ</t>
  </si>
  <si>
    <t>日本毛織</t>
  </si>
  <si>
    <t>力の源ホールディングス</t>
  </si>
  <si>
    <t>日油</t>
  </si>
  <si>
    <t>アイダエンジニアリング</t>
  </si>
  <si>
    <t>北陸電気工業</t>
  </si>
  <si>
    <t>日本モーゲージサービス</t>
  </si>
  <si>
    <t>ＳＯＭＰＯホールディングス</t>
  </si>
  <si>
    <t>ブックオフグループホールディングス</t>
  </si>
  <si>
    <t>コネクシオ</t>
  </si>
  <si>
    <t>" 19</t>
  </si>
  <si>
    <t xml:space="preserve"> 16:40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</si>
  <si>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</si>
  <si>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</si>
  <si>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</si>
  <si>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</si>
  <si>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</si>
  <si>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</si>
  <si>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片倉工業</t>
  </si>
  <si>
    <t>グッドコムアセット</t>
  </si>
  <si>
    <t>大王製紙</t>
  </si>
  <si>
    <t>ダイキン工業</t>
  </si>
  <si>
    <t>ツナググループ・ホールディングス</t>
  </si>
  <si>
    <t>アシックス</t>
  </si>
  <si>
    <t>だいこう証券ビジネス</t>
  </si>
  <si>
    <t>松屋フーズホールディングス</t>
  </si>
  <si>
    <t>" 42</t>
  </si>
  <si>
    <t>280"</t>
  </si>
  <si>
    <t xml:space="preserve"> 神戸鋼</t>
  </si>
  <si>
    <t xml:space="preserve"> GMOメディア</t>
  </si>
  <si>
    <t xml:space="preserve"> 新東工</t>
  </si>
  <si>
    <t xml:space="preserve"> バンナムHD</t>
  </si>
  <si>
    <t xml:space="preserve"> ヤマダ電</t>
  </si>
  <si>
    <t xml:space="preserve"> ノザワ</t>
  </si>
  <si>
    <t xml:space="preserve"> 報国鉄</t>
  </si>
  <si>
    <t xml:space="preserve"> ＮＩＣ</t>
  </si>
  <si>
    <t xml:space="preserve"> SANKYO</t>
  </si>
  <si>
    <t xml:space="preserve"> ＯＫＩ</t>
  </si>
  <si>
    <t xml:space="preserve"> ホンダ</t>
  </si>
  <si>
    <t xml:space="preserve"> 共同印</t>
  </si>
  <si>
    <t xml:space="preserve"> サン・ライフHD</t>
  </si>
  <si>
    <t xml:space="preserve"> 東急レク</t>
  </si>
  <si>
    <t xml:space="preserve"> 新日建</t>
  </si>
  <si>
    <t xml:space="preserve"> アイフル</t>
  </si>
  <si>
    <t xml:space="preserve"> エスライン</t>
  </si>
  <si>
    <t xml:space="preserve"> ビーブレイク</t>
  </si>
  <si>
    <t xml:space="preserve"> 石川製</t>
  </si>
  <si>
    <t xml:space="preserve"> 昭和システム</t>
  </si>
  <si>
    <t xml:space="preserve"> ユニプレス</t>
  </si>
  <si>
    <t>286"</t>
  </si>
  <si>
    <t xml:space="preserve"> 東亜合成</t>
  </si>
  <si>
    <t xml:space="preserve"> 不二家</t>
  </si>
  <si>
    <t xml:space="preserve"> マクドナルド</t>
  </si>
  <si>
    <t xml:space="preserve"> グロバルリン</t>
  </si>
  <si>
    <t xml:space="preserve"> スノーピーク</t>
  </si>
  <si>
    <t xml:space="preserve"> ラ・アトレ</t>
  </si>
  <si>
    <t xml:space="preserve"> 一正蒲</t>
  </si>
  <si>
    <t xml:space="preserve"> ＥＡＪ</t>
  </si>
  <si>
    <t xml:space="preserve"> 日産自</t>
  </si>
  <si>
    <t xml:space="preserve"> 産車体</t>
  </si>
  <si>
    <t xml:space="preserve"> アクセルマーク</t>
  </si>
  <si>
    <t xml:space="preserve"> ワイヤレスG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</si>
  <si>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</si>
  <si>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</si>
  <si>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</si>
  <si>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</si>
  <si>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 xml:space="preserve"> Mipox</t>
  </si>
  <si>
    <t xml:space="preserve"> ピクセラ</t>
  </si>
  <si>
    <t xml:space="preserve"> 第一生命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</si>
  <si>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</si>
  <si>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</si>
  <si>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</si>
  <si>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</si>
  <si>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</si>
  <si>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植木組</t>
  </si>
  <si>
    <t>エービーシー・マート</t>
  </si>
  <si>
    <t>北越コーポレーション</t>
  </si>
  <si>
    <t>東和薬品</t>
  </si>
  <si>
    <t>山陽特殊製鋼</t>
  </si>
  <si>
    <t>三菱電機</t>
  </si>
  <si>
    <t>テイ・エス　テック</t>
  </si>
  <si>
    <t>チヨダ</t>
  </si>
  <si>
    <t>ＪＫホールディングス</t>
  </si>
  <si>
    <t>バローホールディングス</t>
  </si>
  <si>
    <t>ベルク</t>
  </si>
  <si>
    <t>368"</t>
  </si>
  <si>
    <t>" 44</t>
  </si>
  <si>
    <t>055"</t>
  </si>
  <si>
    <t>925"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</si>
  <si>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</si>
  <si>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</si>
  <si>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</si>
  <si>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</si>
  <si>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</si>
  <si>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</si>
  <si>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ブイキューブ</t>
  </si>
  <si>
    <t>パーク２４</t>
  </si>
  <si>
    <t>トレンドマイクロ</t>
  </si>
  <si>
    <t>フジミインコーポレーテッド</t>
  </si>
  <si>
    <t>三十三フィナンシャルグループ</t>
  </si>
  <si>
    <t>ＪＳＰ</t>
  </si>
  <si>
    <t>アクシアル　リテイリング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</si>
  <si>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</si>
  <si>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</si>
  <si>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</si>
  <si>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</si>
  <si>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</si>
  <si>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</si>
  <si>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</si>
  <si>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</si>
  <si>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</si>
  <si>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</si>
  <si>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</si>
  <si>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</si>
  <si>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</si>
  <si>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</si>
  <si>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</si>
  <si>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</si>
  <si>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</si>
  <si>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</si>
  <si>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</si>
  <si>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</si>
  <si>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</si>
  <si>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</si>
  <si>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</si>
  <si>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</si>
  <si>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</si>
  <si>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</si>
  <si>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</si>
  <si>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</si>
  <si>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</si>
  <si>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</si>
  <si>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</si>
  <si>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</si>
  <si>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</si>
  <si>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</si>
  <si>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</si>
  <si>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</si>
  <si>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</si>
  <si>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</si>
  <si>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</si>
  <si>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</si>
  <si>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</si>
  <si>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</si>
  <si>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</si>
  <si>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</si>
  <si>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</si>
  <si>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</si>
  <si>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</si>
  <si>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</si>
  <si>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</si>
  <si>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</si>
  <si>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</si>
  <si>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</si>
  <si>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</si>
  <si>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</si>
  <si>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</si>
  <si>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</si>
  <si>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</si>
  <si>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</si>
  <si>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</si>
  <si>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</si>
  <si>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</si>
  <si>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</si>
  <si>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</si>
  <si>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</si>
  <si>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</si>
  <si>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</si>
  <si>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>" 28</t>
  </si>
  <si>
    <t>021"</t>
  </si>
  <si>
    <t>263"</t>
  </si>
  <si>
    <t>305"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</si>
  <si>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</si>
  <si>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</si>
  <si>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</si>
  <si>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</si>
  <si>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</si>
  <si>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</si>
  <si>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</si>
  <si>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</si>
  <si>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</si>
  <si>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</si>
  <si>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</si>
  <si>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長府製作所</t>
  </si>
  <si>
    <t>パンチ工業</t>
  </si>
  <si>
    <t>日産自動車</t>
  </si>
  <si>
    <t>ＩＤＯＭ</t>
  </si>
  <si>
    <t>リズム時計工業</t>
  </si>
  <si>
    <t>東都水産</t>
  </si>
  <si>
    <t>高島屋</t>
  </si>
  <si>
    <t>パルコ</t>
  </si>
  <si>
    <t>大分銀行</t>
  </si>
  <si>
    <t>沖縄電力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</si>
  <si>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</si>
  <si>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</si>
  <si>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</si>
  <si>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</si>
  <si>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</si>
  <si>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</si>
  <si>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</si>
  <si>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</si>
  <si>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</si>
  <si>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</si>
  <si>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</si>
  <si>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</si>
  <si>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</si>
  <si>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</si>
  <si>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</si>
  <si>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>293"</t>
  </si>
  <si>
    <t>059"</t>
  </si>
  <si>
    <t>926"</t>
  </si>
  <si>
    <t>297"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</si>
  <si>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</si>
  <si>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</si>
  <si>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</si>
  <si>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</si>
  <si>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</si>
  <si>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</si>
  <si>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</si>
  <si>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</si>
  <si>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</si>
  <si>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</si>
  <si>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</si>
  <si>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</si>
  <si>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</si>
  <si>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</si>
  <si>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</si>
  <si>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</si>
  <si>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</si>
  <si>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</si>
  <si>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住友電設</t>
  </si>
  <si>
    <t>くら寿司</t>
  </si>
  <si>
    <t>あらた</t>
  </si>
  <si>
    <t>パイプドＨＤ</t>
  </si>
  <si>
    <t>日水製薬</t>
  </si>
  <si>
    <t>ゼリア新薬工業</t>
  </si>
  <si>
    <t>エイチワン</t>
  </si>
  <si>
    <t>グリーンズ</t>
  </si>
  <si>
    <t>ナカヨ</t>
  </si>
  <si>
    <t>鈴木</t>
  </si>
  <si>
    <t>めぶきフィナンシャルグループ</t>
  </si>
  <si>
    <t>エフテック</t>
  </si>
  <si>
    <t>ハイデイ日高</t>
  </si>
  <si>
    <t>ＭｒＭａｘＨＤ</t>
  </si>
  <si>
    <t>水戸証券</t>
  </si>
  <si>
    <t>イチネンホールディングス</t>
  </si>
  <si>
    <t>カプコン</t>
  </si>
  <si>
    <t>セコム</t>
  </si>
  <si>
    <t>ベネッセホールディングス</t>
  </si>
  <si>
    <t>アークランドサカモト</t>
  </si>
  <si>
    <t>956"</t>
  </si>
  <si>
    <t>208"</t>
  </si>
  <si>
    <t xml:space="preserve"> ザイン</t>
  </si>
  <si>
    <t xml:space="preserve"> テレ朝HD</t>
  </si>
  <si>
    <t>275"</t>
  </si>
  <si>
    <t xml:space="preserve"> NSSOL</t>
  </si>
  <si>
    <t xml:space="preserve"> EduLab</t>
  </si>
  <si>
    <t xml:space="preserve"> ニレコ</t>
  </si>
  <si>
    <t xml:space="preserve"> 宮崎銀</t>
  </si>
  <si>
    <t xml:space="preserve"> 第一商品</t>
  </si>
  <si>
    <t xml:space="preserve"> ＪＢＲ</t>
  </si>
  <si>
    <t xml:space="preserve"> ティアック</t>
  </si>
  <si>
    <t xml:space="preserve"> JIG-SAW</t>
  </si>
  <si>
    <t>483"</t>
  </si>
  <si>
    <t xml:space="preserve"> サンドラッグ</t>
  </si>
  <si>
    <t xml:space="preserve"> イチケン</t>
  </si>
  <si>
    <t xml:space="preserve"> ＧＤＯ</t>
  </si>
  <si>
    <t xml:space="preserve"> テーオーシー</t>
  </si>
  <si>
    <t xml:space="preserve"> エムジーホーム</t>
  </si>
  <si>
    <t xml:space="preserve"> イーエムネットJ</t>
  </si>
  <si>
    <t xml:space="preserve"> MRK HLD</t>
  </si>
  <si>
    <t xml:space="preserve"> 日伸銅</t>
  </si>
  <si>
    <t xml:space="preserve"> コカコーラBJH</t>
  </si>
  <si>
    <t xml:space="preserve"> 相模ゴム</t>
  </si>
  <si>
    <t xml:space="preserve"> 東海船</t>
  </si>
  <si>
    <t xml:space="preserve"> 日商開発</t>
  </si>
  <si>
    <t xml:space="preserve"> 林兼産</t>
  </si>
  <si>
    <t xml:space="preserve"> ALBERT</t>
  </si>
  <si>
    <t xml:space="preserve"> 出版貿</t>
  </si>
  <si>
    <t xml:space="preserve"> 富山銀</t>
  </si>
  <si>
    <t xml:space="preserve"> 和　心</t>
  </si>
  <si>
    <t xml:space="preserve"> アジア航</t>
  </si>
  <si>
    <t xml:space="preserve"> 日本ビルF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</si>
  <si>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</si>
  <si>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</si>
  <si>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</si>
  <si>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</si>
  <si>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</si>
  <si>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</si>
  <si>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</si>
  <si>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</si>
  <si>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</si>
  <si>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アイ・ケイ・ケイ</t>
  </si>
  <si>
    <t>アサヒグループホールディングス</t>
  </si>
  <si>
    <t>わらべや日洋ホールディングス</t>
  </si>
  <si>
    <t>テクマトリックス</t>
  </si>
  <si>
    <t>日産化学</t>
  </si>
  <si>
    <t>セントラル硝子</t>
  </si>
  <si>
    <t>東京窯業</t>
  </si>
  <si>
    <t>日本高周波鋼業</t>
  </si>
  <si>
    <t>栗本鐵工所</t>
  </si>
  <si>
    <t>東洋シヤッター</t>
  </si>
  <si>
    <t>マルマエ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</si>
  <si>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</si>
  <si>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</si>
  <si>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</si>
  <si>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</si>
  <si>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</si>
  <si>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</si>
  <si>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</si>
  <si>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</si>
  <si>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</si>
  <si>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</si>
  <si>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</si>
  <si>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</si>
  <si>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</si>
  <si>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</si>
  <si>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</si>
  <si>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</si>
  <si>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</si>
  <si>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</si>
  <si>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</si>
  <si>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</si>
  <si>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</si>
  <si>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</si>
  <si>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</si>
  <si>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</si>
  <si>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</si>
  <si>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</si>
  <si>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</si>
  <si>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</si>
  <si>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>281"</t>
  </si>
  <si>
    <t>090"</t>
  </si>
  <si>
    <t>695"</t>
  </si>
  <si>
    <t>901"</t>
  </si>
  <si>
    <t>091"</t>
  </si>
  <si>
    <t>347"</t>
  </si>
  <si>
    <t>" 32</t>
  </si>
  <si>
    <t>839"</t>
  </si>
  <si>
    <t>855"</t>
  </si>
  <si>
    <t>331"</t>
  </si>
  <si>
    <t>783"</t>
  </si>
  <si>
    <t>494"</t>
  </si>
  <si>
    <t>" 71</t>
  </si>
  <si>
    <t>478"</t>
  </si>
  <si>
    <t>964"</t>
  </si>
  <si>
    <t>578"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</si>
  <si>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</si>
  <si>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</si>
  <si>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</si>
  <si>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</si>
  <si>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</si>
  <si>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</si>
  <si>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</si>
  <si>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</si>
  <si>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</si>
  <si>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</si>
  <si>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</si>
  <si>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</si>
  <si>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02月下旬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</si>
  <si>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</si>
  <si>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</si>
  <si>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</si>
  <si>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</si>
  <si>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</si>
  <si>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</si>
  <si>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日本基礎技術</t>
  </si>
  <si>
    <t>日特建設</t>
  </si>
  <si>
    <t>日本電設工業</t>
  </si>
  <si>
    <t>システナ</t>
  </si>
  <si>
    <t>綜合警備保障</t>
  </si>
  <si>
    <t>バリューコマース</t>
  </si>
  <si>
    <t>日本たばこ産業</t>
  </si>
  <si>
    <t>ウエルシアホールディングス</t>
  </si>
  <si>
    <t>セーレン</t>
  </si>
  <si>
    <t>ティーガイア</t>
  </si>
  <si>
    <t>シンクロ・フード</t>
  </si>
  <si>
    <t>日本触媒</t>
  </si>
  <si>
    <t>日本ゼオン</t>
  </si>
  <si>
    <t>インフォコム</t>
  </si>
  <si>
    <t>わかもと製薬</t>
  </si>
  <si>
    <t>富士製薬工業</t>
  </si>
  <si>
    <t>大塚ホールディングス</t>
  </si>
  <si>
    <t>日本特殊塗料</t>
  </si>
  <si>
    <t>早稲田アカデミー</t>
  </si>
  <si>
    <t>アルファシステムズ</t>
  </si>
  <si>
    <t>サイバーエージェント</t>
  </si>
  <si>
    <t>アーレスティ</t>
  </si>
  <si>
    <t>東洋機械金属</t>
  </si>
  <si>
    <t>ホソカワミクロン</t>
  </si>
  <si>
    <t>ワイエイシイホールディングス</t>
  </si>
  <si>
    <t>椿本チエイン</t>
  </si>
  <si>
    <t>タダノ</t>
  </si>
  <si>
    <t>大和冷機工業</t>
  </si>
  <si>
    <t>キッツ</t>
  </si>
  <si>
    <t>安川電機</t>
  </si>
  <si>
    <t>ダブル・スコープ</t>
  </si>
  <si>
    <t>正興電機製作所</t>
  </si>
  <si>
    <t>電気興業</t>
  </si>
  <si>
    <t>ローランド　ディー．ジー．</t>
  </si>
  <si>
    <t>ユニデンホールディングス</t>
  </si>
  <si>
    <t>チノー</t>
  </si>
  <si>
    <t>メガチップス</t>
  </si>
  <si>
    <t>ＯＢＡＲＡ　ＧＲＯＵＰ</t>
  </si>
  <si>
    <t>イリソ電子工業</t>
  </si>
  <si>
    <t>小津産業</t>
  </si>
  <si>
    <t>ハピネット</t>
  </si>
  <si>
    <t>フジ・コーポレーション</t>
  </si>
  <si>
    <t>ダイトロン</t>
  </si>
  <si>
    <t>中本パックス</t>
  </si>
  <si>
    <t>小松ウオール工業</t>
  </si>
  <si>
    <t>キング</t>
  </si>
  <si>
    <t>ライフコーポレーション</t>
  </si>
  <si>
    <t>コメリ</t>
  </si>
  <si>
    <t>大垣共立銀行</t>
  </si>
  <si>
    <t>広島銀行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</si>
  <si>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</si>
  <si>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</si>
  <si>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</si>
  <si>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</si>
  <si>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</si>
  <si>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三菱倉庫</t>
  </si>
  <si>
    <t>エイチ・アイ・エス</t>
  </si>
  <si>
    <t>エヌ・ティ・ティ・データ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</si>
  <si>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</si>
  <si>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</si>
  <si>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</si>
  <si>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</si>
  <si>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</si>
  <si>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</si>
  <si>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</si>
  <si>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</si>
  <si>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</si>
  <si>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</si>
  <si>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</si>
  <si>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</si>
  <si>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</si>
  <si>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</si>
  <si>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</si>
  <si>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</si>
  <si>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</si>
  <si>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</si>
  <si>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</si>
  <si>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</si>
  <si>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</si>
  <si>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</si>
  <si>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</si>
  <si>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大日本住友製薬</t>
  </si>
  <si>
    <t>大正製薬ホールディングス</t>
  </si>
  <si>
    <t>金属製品</t>
  </si>
  <si>
    <t>太平洋セメント</t>
  </si>
  <si>
    <t>乃村工藝社</t>
  </si>
  <si>
    <t>スシローグローバルホールディングス</t>
  </si>
  <si>
    <t>東京瓦斯</t>
  </si>
  <si>
    <t>ＳＧホールディングス</t>
  </si>
  <si>
    <t>イオンフィナンシャルサービス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</si>
  <si>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</si>
  <si>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</si>
  <si>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</si>
  <si>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</si>
  <si>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</si>
  <si>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</si>
  <si>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</si>
  <si>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</si>
  <si>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</si>
  <si>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</si>
  <si>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</si>
  <si>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</si>
  <si>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横浜ゴム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</si>
  <si>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</si>
  <si>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</si>
  <si>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</si>
  <si>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</si>
  <si>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</si>
  <si>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</si>
  <si>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</si>
  <si>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</si>
  <si>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</si>
  <si>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</si>
  <si>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</si>
  <si>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</si>
  <si>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</si>
  <si>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</si>
  <si>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</si>
  <si>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能美防災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</si>
  <si>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</si>
  <si>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</si>
  <si>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</si>
  <si>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</si>
  <si>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</si>
  <si>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</si>
  <si>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</si>
  <si>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</si>
  <si>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</si>
  <si>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</si>
  <si>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</si>
  <si>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</si>
  <si>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オーエスジー</t>
  </si>
  <si>
    <t>栗田工業</t>
  </si>
  <si>
    <t>ヤクルト本社</t>
  </si>
  <si>
    <t>日本特殊陶業</t>
  </si>
  <si>
    <t>オービックビジネスコンサルタント</t>
  </si>
  <si>
    <t>オークマ</t>
  </si>
  <si>
    <t>カネカ</t>
  </si>
  <si>
    <t>ニコン</t>
  </si>
  <si>
    <t>日揮</t>
  </si>
  <si>
    <t>第四北越フィナンシャルグループ</t>
  </si>
  <si>
    <t>日清製粉グループ本社</t>
  </si>
  <si>
    <t>豊田合成</t>
  </si>
  <si>
    <t>中部電力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</si>
  <si>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</si>
  <si>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</si>
  <si>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</si>
  <si>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</si>
  <si>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</si>
  <si>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</si>
  <si>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東急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</si>
  <si>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</si>
  <si>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</si>
  <si>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</si>
  <si>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</si>
  <si>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</si>
  <si>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</si>
  <si>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</si>
  <si>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</si>
  <si>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</si>
  <si>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</si>
  <si>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</si>
  <si>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</si>
  <si>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</si>
  <si>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</si>
  <si>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</si>
  <si>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</si>
  <si>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</si>
  <si>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</si>
  <si>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</si>
  <si>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</si>
  <si>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</si>
  <si>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</si>
  <si>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</si>
  <si>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</si>
  <si>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</si>
  <si>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</si>
  <si>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</si>
  <si>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</si>
  <si>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</si>
  <si>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</si>
  <si>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北海道電力</t>
  </si>
  <si>
    <t>東ソー</t>
  </si>
  <si>
    <t>アイフル</t>
  </si>
  <si>
    <t>双日</t>
  </si>
  <si>
    <t>ジェイ　エフ　イー　ホールディングス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</si>
  <si>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</si>
  <si>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</si>
  <si>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</si>
  <si>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</si>
  <si>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</si>
  <si>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</si>
  <si>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</si>
  <si>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</si>
  <si>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</si>
  <si>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</si>
  <si>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</si>
  <si>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1Y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</si>
  <si>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</si>
  <si>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</si>
  <si>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>OPEN_8242</t>
  </si>
  <si>
    <t>CLOSE_8242</t>
  </si>
  <si>
    <t>buy(8242)</t>
  </si>
  <si>
    <t>862"</t>
  </si>
  <si>
    <t>366"</t>
  </si>
  <si>
    <t>279"</t>
  </si>
  <si>
    <t>075"</t>
  </si>
  <si>
    <t xml:space="preserve"> 井村屋Ｇ</t>
  </si>
  <si>
    <t>216"</t>
  </si>
  <si>
    <t>278"</t>
  </si>
  <si>
    <t xml:space="preserve"> FUJIKOH</t>
  </si>
  <si>
    <t xml:space="preserve"> GMO TECH</t>
  </si>
  <si>
    <t>" 108</t>
  </si>
  <si>
    <t>666"</t>
  </si>
  <si>
    <t>977"</t>
  </si>
  <si>
    <t xml:space="preserve"> 太平電</t>
  </si>
  <si>
    <t>530"</t>
  </si>
  <si>
    <t xml:space="preserve"> 丸尾カル</t>
  </si>
  <si>
    <t>711"</t>
  </si>
  <si>
    <t xml:space="preserve"> アテクト</t>
  </si>
  <si>
    <t xml:space="preserve"> ワットマン</t>
  </si>
  <si>
    <t>486"</t>
  </si>
  <si>
    <t>759"</t>
  </si>
  <si>
    <t>756"</t>
  </si>
  <si>
    <t xml:space="preserve"> NEW ART</t>
  </si>
  <si>
    <t>586"</t>
  </si>
  <si>
    <t xml:space="preserve"> 大日印</t>
  </si>
  <si>
    <t>072"</t>
  </si>
  <si>
    <t>" 94</t>
  </si>
  <si>
    <t>265"</t>
  </si>
  <si>
    <t>246"</t>
  </si>
  <si>
    <t>138"</t>
  </si>
  <si>
    <t>595"</t>
  </si>
  <si>
    <t>945"</t>
  </si>
  <si>
    <t xml:space="preserve"> APLIX</t>
  </si>
  <si>
    <t>780"</t>
  </si>
  <si>
    <t xml:space="preserve"> 児玉化</t>
  </si>
  <si>
    <t>038"</t>
  </si>
  <si>
    <t xml:space="preserve"> セーラー</t>
  </si>
  <si>
    <t xml:space="preserve"> フォーサイド</t>
  </si>
  <si>
    <t>269"</t>
  </si>
  <si>
    <t xml:space="preserve"> ユニカフェ</t>
  </si>
  <si>
    <t xml:space="preserve"> データSEC</t>
  </si>
  <si>
    <t xml:space="preserve"> 小僧寿し</t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</si>
  <si>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</si>
  <si>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</si>
  <si>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</si>
  <si>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</si>
  <si>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</si>
  <si>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</si>
  <si>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</si>
  <si>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</si>
  <si>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</si>
  <si>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</si>
  <si>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</si>
  <si>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</si>
  <si>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大東建託</t>
  </si>
  <si>
    <t>きんでん</t>
  </si>
  <si>
    <t>日揮ホールディングス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</si>
  <si>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</si>
  <si>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</si>
  <si>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</si>
  <si>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</si>
  <si>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</si>
  <si>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日本商業開発</t>
  </si>
  <si>
    <t>クラレ</t>
  </si>
  <si>
    <t>東亞合成</t>
  </si>
  <si>
    <t>信越化学工業</t>
  </si>
  <si>
    <t>四国化成工業</t>
  </si>
  <si>
    <t>野村総合研究所</t>
  </si>
  <si>
    <t>サカタインクス</t>
  </si>
  <si>
    <t>日本オラクル</t>
  </si>
  <si>
    <t>住友理工</t>
  </si>
  <si>
    <t>モリ工業</t>
  </si>
  <si>
    <t>日本精線</t>
  </si>
  <si>
    <t>ユニプレス</t>
  </si>
  <si>
    <t>アマダホールディングス</t>
  </si>
  <si>
    <t>ＳＡＮＫＹＯ</t>
  </si>
  <si>
    <t>竹内製作所</t>
  </si>
  <si>
    <t>グローリー</t>
  </si>
  <si>
    <t>富士電機</t>
  </si>
  <si>
    <t>山洋電気</t>
  </si>
  <si>
    <t>第一興商</t>
  </si>
  <si>
    <t>ゼンショーホールディングス</t>
  </si>
  <si>
    <t>島津製作所</t>
  </si>
  <si>
    <t>ＪＭＳ</t>
  </si>
  <si>
    <t>大日本印刷</t>
  </si>
  <si>
    <t>ヤマハ</t>
  </si>
  <si>
    <t>オカムラ</t>
  </si>
  <si>
    <t>立花エレテック</t>
  </si>
  <si>
    <t>日本瓦斯</t>
  </si>
  <si>
    <t>ＡＯＫＩホールディングス</t>
  </si>
  <si>
    <t>あおぞら銀行</t>
  </si>
  <si>
    <t>東北銀行</t>
  </si>
  <si>
    <t>百五銀行</t>
  </si>
  <si>
    <t>山陰合同銀行</t>
  </si>
  <si>
    <t>佐賀銀行</t>
  </si>
  <si>
    <t>丸三証券</t>
  </si>
  <si>
    <t>東祥</t>
  </si>
  <si>
    <t>京成電鉄</t>
  </si>
  <si>
    <t>日新</t>
  </si>
  <si>
    <t>ＡＮＡホールディングス</t>
  </si>
  <si>
    <t>丹青社</t>
  </si>
  <si>
    <t>2/2/12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</si>
  <si>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</si>
  <si>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</si>
  <si>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</si>
  <si>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</si>
  <si>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</si>
  <si>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</si>
  <si>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</si>
  <si>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</si>
  <si>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>641"</t>
  </si>
  <si>
    <t>776"</t>
  </si>
  <si>
    <t>345"</t>
  </si>
  <si>
    <t>150"</t>
  </si>
  <si>
    <t>462"</t>
  </si>
  <si>
    <t>583"</t>
  </si>
  <si>
    <t>725"</t>
  </si>
  <si>
    <t>536"</t>
  </si>
  <si>
    <t>085"</t>
  </si>
  <si>
    <t>017"</t>
  </si>
  <si>
    <t>898"</t>
  </si>
  <si>
    <t>896"</t>
  </si>
  <si>
    <t>183"</t>
  </si>
  <si>
    <t>071"</t>
  </si>
  <si>
    <t>340"</t>
  </si>
  <si>
    <t>153"</t>
  </si>
  <si>
    <t>489"</t>
  </si>
  <si>
    <t>204"</t>
  </si>
  <si>
    <t>116"</t>
  </si>
  <si>
    <t>048"</t>
  </si>
  <si>
    <t>192"</t>
  </si>
  <si>
    <t>629"</t>
  </si>
  <si>
    <t>335"</t>
  </si>
  <si>
    <t>088"</t>
  </si>
  <si>
    <t>140"</t>
  </si>
  <si>
    <t>512"</t>
  </si>
  <si>
    <t>905"</t>
  </si>
  <si>
    <t>518"</t>
  </si>
  <si>
    <t>268"</t>
  </si>
  <si>
    <t>390"</t>
  </si>
  <si>
    <t>825"</t>
  </si>
  <si>
    <t>299"</t>
  </si>
  <si>
    <t>154"</t>
  </si>
  <si>
    <t>807"</t>
  </si>
  <si>
    <t>218"</t>
  </si>
  <si>
    <t>" 50</t>
  </si>
  <si>
    <t>304"</t>
  </si>
  <si>
    <t>716"</t>
  </si>
  <si>
    <t>101"</t>
  </si>
  <si>
    <t>694"</t>
  </si>
  <si>
    <t>835"</t>
  </si>
  <si>
    <t>903"</t>
  </si>
  <si>
    <t>801"</t>
  </si>
  <si>
    <t>687"</t>
  </si>
  <si>
    <t>906"</t>
  </si>
  <si>
    <t>168"</t>
  </si>
  <si>
    <t>027"</t>
  </si>
  <si>
    <t>298"</t>
  </si>
  <si>
    <t>913"</t>
  </si>
  <si>
    <t>361"</t>
  </si>
  <si>
    <t>541"</t>
  </si>
  <si>
    <t>151"</t>
  </si>
  <si>
    <t>089"</t>
  </si>
  <si>
    <t>484"</t>
  </si>
  <si>
    <t>108"</t>
  </si>
  <si>
    <t>708"</t>
  </si>
  <si>
    <t>379"</t>
  </si>
  <si>
    <t>501"</t>
  </si>
  <si>
    <t>" 73</t>
  </si>
  <si>
    <t>003"</t>
  </si>
  <si>
    <t xml:space="preserve"> 萩原工業</t>
  </si>
  <si>
    <t xml:space="preserve"> エイチーム</t>
  </si>
  <si>
    <t xml:space="preserve"> 小林産</t>
  </si>
  <si>
    <t>179"</t>
  </si>
  <si>
    <t>" 61</t>
  </si>
  <si>
    <t>410"</t>
  </si>
  <si>
    <t xml:space="preserve"> ＪＭＨＤ</t>
  </si>
  <si>
    <t>764"</t>
  </si>
  <si>
    <t xml:space="preserve"> 黒　谷</t>
  </si>
  <si>
    <t>727"</t>
  </si>
  <si>
    <t xml:space="preserve"> JINSHD</t>
  </si>
  <si>
    <t>635"</t>
  </si>
  <si>
    <t>ニチレイ</t>
  </si>
  <si>
    <t>大光</t>
  </si>
  <si>
    <t>ＴＯＫＡＩホールディングス</t>
  </si>
  <si>
    <t>ＪＭホールディングス</t>
  </si>
  <si>
    <t>ダイキョーニシカワ</t>
  </si>
  <si>
    <t>ノエビアホールディングス</t>
  </si>
  <si>
    <t>横河ブリッジホールディングス</t>
  </si>
  <si>
    <t>サンコール</t>
  </si>
  <si>
    <t>オカダアイヨン</t>
  </si>
  <si>
    <t>河西工業</t>
  </si>
  <si>
    <t>カッパ・クリエイト</t>
  </si>
  <si>
    <t>三城ホールディングス</t>
  </si>
  <si>
    <t>たけびし</t>
  </si>
  <si>
    <t>西松屋チェーン</t>
  </si>
  <si>
    <t>前田工繊</t>
  </si>
  <si>
    <t>蝶理</t>
  </si>
  <si>
    <t>ゴールドウイン</t>
  </si>
  <si>
    <t>ユニ・チャーム</t>
  </si>
  <si>
    <t>長野銀行</t>
  </si>
  <si>
    <t>トーセイ</t>
  </si>
  <si>
    <t>日本ＢＳ放送</t>
  </si>
  <si>
    <t>北陸電力</t>
  </si>
  <si>
    <t>レノバ</t>
  </si>
  <si>
    <t>日本管財</t>
  </si>
  <si>
    <t>イオンディライト</t>
  </si>
  <si>
    <t>4/7/7</t>
  </si>
  <si>
    <t>2/4/6</t>
  </si>
  <si>
    <t>5/10/6</t>
  </si>
  <si>
    <t>6/7/4</t>
  </si>
  <si>
    <t>3/2/12</t>
  </si>
  <si>
    <t>11/13/3</t>
  </si>
  <si>
    <t>6/5/3</t>
  </si>
  <si>
    <t>8/6/6</t>
  </si>
  <si>
    <t>13/9/3</t>
  </si>
  <si>
    <t>東京電力ホールディングス</t>
    <phoneticPr fontId="1" type="noConversion"/>
  </si>
  <si>
    <t>イズミ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</si>
  <si>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</si>
  <si>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</si>
  <si>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</si>
  <si>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</si>
  <si>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</si>
  <si>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</si>
  <si>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</si>
  <si>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>Position</t>
    <phoneticPr fontId="1" type="noConversion"/>
  </si>
  <si>
    <t>OPEN_9201</t>
  </si>
  <si>
    <t>CLOSE_9201</t>
  </si>
  <si>
    <t>sell(9201)</t>
  </si>
  <si>
    <t>834"</t>
  </si>
  <si>
    <t>197"</t>
  </si>
  <si>
    <t>935"</t>
  </si>
  <si>
    <t xml:space="preserve"> 12:30</t>
  </si>
  <si>
    <t>911"</t>
  </si>
  <si>
    <t>323"</t>
  </si>
  <si>
    <t>012"</t>
  </si>
  <si>
    <t>621"</t>
  </si>
  <si>
    <t>848"</t>
  </si>
  <si>
    <t>707"</t>
  </si>
  <si>
    <t>260"</t>
  </si>
  <si>
    <t>763"</t>
  </si>
  <si>
    <t>346"</t>
  </si>
  <si>
    <t>753"</t>
  </si>
  <si>
    <t>105"</t>
  </si>
  <si>
    <t>563"</t>
  </si>
  <si>
    <t>520"</t>
  </si>
  <si>
    <t>303"</t>
  </si>
  <si>
    <t>152"</t>
  </si>
  <si>
    <t>097"</t>
  </si>
  <si>
    <t>823"</t>
  </si>
  <si>
    <t>679"</t>
  </si>
  <si>
    <t>145"</t>
  </si>
  <si>
    <t>093"</t>
  </si>
  <si>
    <t>407"</t>
  </si>
  <si>
    <t>543"</t>
  </si>
  <si>
    <t>247"</t>
  </si>
  <si>
    <t>256"</t>
  </si>
  <si>
    <t>819"</t>
  </si>
  <si>
    <t>854"</t>
  </si>
  <si>
    <t>408"</t>
  </si>
  <si>
    <t>058"</t>
  </si>
  <si>
    <t>580"</t>
  </si>
  <si>
    <t>019"</t>
  </si>
  <si>
    <t>540"</t>
  </si>
  <si>
    <t>274"</t>
  </si>
  <si>
    <t>663"</t>
  </si>
  <si>
    <t>069"</t>
  </si>
  <si>
    <t>356"</t>
  </si>
  <si>
    <t>564"</t>
  </si>
  <si>
    <t>035"</t>
  </si>
  <si>
    <t>758"</t>
  </si>
  <si>
    <t>" 249</t>
  </si>
  <si>
    <t>050"</t>
  </si>
  <si>
    <t>532"</t>
  </si>
  <si>
    <t>772"</t>
  </si>
  <si>
    <t>600"</t>
  </si>
  <si>
    <t>307"</t>
  </si>
  <si>
    <t>009"</t>
  </si>
  <si>
    <t>134"</t>
  </si>
  <si>
    <t>800"</t>
  </si>
  <si>
    <t>961"</t>
  </si>
  <si>
    <t>156"</t>
  </si>
  <si>
    <t>431"</t>
  </si>
  <si>
    <t>084"</t>
  </si>
  <si>
    <t>811"</t>
  </si>
  <si>
    <t>284"</t>
  </si>
  <si>
    <t>943"</t>
  </si>
  <si>
    <t>006"</t>
  </si>
  <si>
    <t>237"</t>
  </si>
  <si>
    <t>354"</t>
  </si>
  <si>
    <t>250"</t>
  </si>
  <si>
    <t>765"</t>
  </si>
  <si>
    <t>394"</t>
  </si>
  <si>
    <t>569"</t>
  </si>
  <si>
    <t>971"</t>
  </si>
  <si>
    <t>752"</t>
  </si>
  <si>
    <t>223"</t>
  </si>
  <si>
    <t>442"</t>
  </si>
  <si>
    <t>357"</t>
  </si>
  <si>
    <t>316"</t>
  </si>
  <si>
    <t>785"</t>
  </si>
  <si>
    <t>149"</t>
  </si>
  <si>
    <t>444"</t>
  </si>
  <si>
    <t>164"</t>
  </si>
  <si>
    <t>821"</t>
  </si>
  <si>
    <t>894"</t>
  </si>
  <si>
    <t>868"</t>
  </si>
  <si>
    <t>958"</t>
  </si>
  <si>
    <t>660"</t>
  </si>
  <si>
    <t>947"</t>
  </si>
  <si>
    <t>700"</t>
  </si>
  <si>
    <t>364"</t>
  </si>
  <si>
    <t>236"</t>
  </si>
  <si>
    <t>748"</t>
  </si>
  <si>
    <t>427"</t>
  </si>
  <si>
    <t>259"</t>
  </si>
  <si>
    <t>321"</t>
  </si>
  <si>
    <t>908"</t>
  </si>
  <si>
    <t>539"</t>
  </si>
  <si>
    <t>418"</t>
  </si>
  <si>
    <t>897"</t>
  </si>
  <si>
    <t>112"</t>
  </si>
  <si>
    <t>277"</t>
  </si>
  <si>
    <t>148"</t>
  </si>
  <si>
    <t>599"</t>
  </si>
  <si>
    <t>336"</t>
  </si>
  <si>
    <t>041"</t>
  </si>
  <si>
    <t>382"</t>
  </si>
  <si>
    <t>749"</t>
  </si>
  <si>
    <t>369"</t>
  </si>
  <si>
    <t>936"</t>
  </si>
  <si>
    <t>231"</t>
  </si>
  <si>
    <t>104"</t>
  </si>
  <si>
    <t>883"</t>
  </si>
  <si>
    <t>337"</t>
  </si>
  <si>
    <t>028"</t>
  </si>
  <si>
    <t>668"</t>
  </si>
  <si>
    <t>222"</t>
  </si>
  <si>
    <t>858"</t>
  </si>
  <si>
    <t>771"</t>
  </si>
  <si>
    <t>622"</t>
  </si>
  <si>
    <t>556"</t>
  </si>
  <si>
    <t>412"</t>
  </si>
  <si>
    <t>338"</t>
  </si>
  <si>
    <t>295"</t>
  </si>
  <si>
    <t>616"</t>
  </si>
  <si>
    <t>808"</t>
  </si>
  <si>
    <t>126"</t>
  </si>
  <si>
    <t>374"</t>
  </si>
  <si>
    <t>948"</t>
  </si>
  <si>
    <t>481"</t>
  </si>
  <si>
    <t>117"</t>
  </si>
  <si>
    <t>747"</t>
  </si>
  <si>
    <t>674"</t>
  </si>
  <si>
    <t>524"</t>
  </si>
  <si>
    <t>573"</t>
  </si>
  <si>
    <t>850"</t>
  </si>
  <si>
    <t>645"</t>
  </si>
  <si>
    <t>551"</t>
  </si>
  <si>
    <t>953"</t>
  </si>
  <si>
    <t>792"</t>
  </si>
  <si>
    <t>472"</t>
  </si>
  <si>
    <t>423"</t>
  </si>
  <si>
    <t>454"</t>
  </si>
  <si>
    <t>702"</t>
  </si>
  <si>
    <t>607"</t>
  </si>
  <si>
    <t>438"</t>
  </si>
  <si>
    <t>133"</t>
  </si>
  <si>
    <t>039"</t>
  </si>
  <si>
    <t>047"</t>
  </si>
  <si>
    <t>350"</t>
  </si>
  <si>
    <t>726"</t>
  </si>
  <si>
    <t>957"</t>
  </si>
  <si>
    <t>498"</t>
  </si>
  <si>
    <t>640"</t>
  </si>
  <si>
    <t>627"</t>
  </si>
  <si>
    <t>770"</t>
  </si>
  <si>
    <t>240"</t>
  </si>
  <si>
    <t>955"</t>
  </si>
  <si>
    <t>144"</t>
  </si>
  <si>
    <t>397"</t>
  </si>
  <si>
    <t>659"</t>
  </si>
  <si>
    <t>775"</t>
  </si>
  <si>
    <t>314"</t>
  </si>
  <si>
    <t>672"</t>
  </si>
  <si>
    <t>010"</t>
  </si>
  <si>
    <t>878"</t>
  </si>
  <si>
    <t>221"</t>
  </si>
  <si>
    <t>461"</t>
  </si>
  <si>
    <t>999"</t>
  </si>
  <si>
    <t>966"</t>
  </si>
  <si>
    <t>637"</t>
  </si>
  <si>
    <t>976"</t>
  </si>
  <si>
    <t>499"</t>
  </si>
  <si>
    <t>548"</t>
  </si>
  <si>
    <t>294"</t>
  </si>
  <si>
    <t>177"</t>
  </si>
  <si>
    <t>529"</t>
  </si>
  <si>
    <t>212"</t>
  </si>
  <si>
    <t>719"</t>
  </si>
  <si>
    <t>533"</t>
  </si>
  <si>
    <t>036"</t>
  </si>
  <si>
    <t>" 17</t>
  </si>
  <si>
    <t>507"</t>
  </si>
  <si>
    <t>787"</t>
  </si>
  <si>
    <t>842"</t>
  </si>
  <si>
    <t>131"</t>
  </si>
  <si>
    <t>733"</t>
  </si>
  <si>
    <t>983"</t>
  </si>
  <si>
    <t>102"</t>
  </si>
  <si>
    <t>513"</t>
  </si>
  <si>
    <t>675"</t>
  </si>
  <si>
    <t>111"</t>
  </si>
  <si>
    <t>180"</t>
  </si>
  <si>
    <t>831"</t>
  </si>
  <si>
    <t>602"</t>
  </si>
  <si>
    <t>114"</t>
  </si>
  <si>
    <t>443"</t>
  </si>
  <si>
    <t>199"</t>
  </si>
  <si>
    <t>571"</t>
  </si>
  <si>
    <t>456"</t>
  </si>
  <si>
    <t>318"</t>
  </si>
  <si>
    <t>944"</t>
  </si>
  <si>
    <t>292"</t>
  </si>
  <si>
    <t>425"</t>
  </si>
  <si>
    <t>990"</t>
  </si>
  <si>
    <t>642"</t>
  </si>
  <si>
    <t>685"</t>
  </si>
  <si>
    <t>196"</t>
  </si>
  <si>
    <t>846"</t>
  </si>
  <si>
    <t>870"</t>
  </si>
  <si>
    <t>312"</t>
  </si>
  <si>
    <t>910"</t>
  </si>
  <si>
    <t>718"</t>
  </si>
  <si>
    <t>558"</t>
  </si>
  <si>
    <t>709"</t>
  </si>
  <si>
    <t>849"</t>
  </si>
  <si>
    <t>591"</t>
  </si>
  <si>
    <t>198"</t>
  </si>
  <si>
    <t>175"</t>
  </si>
  <si>
    <t>289"</t>
  </si>
  <si>
    <t xml:space="preserve"> アイ・ケイ・ケイ</t>
  </si>
  <si>
    <t>880"</t>
  </si>
  <si>
    <t>667"</t>
  </si>
  <si>
    <t>610"</t>
  </si>
  <si>
    <t>319"</t>
  </si>
  <si>
    <t>477"</t>
  </si>
  <si>
    <t>032"</t>
  </si>
  <si>
    <t>915"</t>
  </si>
  <si>
    <t>194"</t>
  </si>
  <si>
    <t xml:space="preserve"> アクロディア</t>
  </si>
  <si>
    <t>422"</t>
  </si>
  <si>
    <t xml:space="preserve"> 4/24</t>
  </si>
  <si>
    <t xml:space="preserve"> 4/27</t>
  </si>
  <si>
    <t xml:space="preserve"> 5/12</t>
  </si>
  <si>
    <t>147"</t>
  </si>
  <si>
    <t>087"</t>
  </si>
  <si>
    <t>424"</t>
  </si>
  <si>
    <t>693"</t>
  </si>
  <si>
    <t>355"</t>
  </si>
  <si>
    <t>829"</t>
  </si>
  <si>
    <t>654"</t>
  </si>
  <si>
    <t>463"</t>
  </si>
  <si>
    <t>201"</t>
  </si>
  <si>
    <t>佐田建設</t>
  </si>
  <si>
    <t>ユアテック</t>
  </si>
  <si>
    <t>高砂熱学工業</t>
  </si>
  <si>
    <t>クックパッド</t>
  </si>
  <si>
    <t>不二家</t>
  </si>
  <si>
    <t>アイロムグループ</t>
  </si>
  <si>
    <t>ジャパンフーズ</t>
  </si>
  <si>
    <t>味の素</t>
  </si>
  <si>
    <t>カゴメ</t>
  </si>
  <si>
    <t>アリアケジャパン</t>
  </si>
  <si>
    <t>ダイワボウホールディングス</t>
  </si>
  <si>
    <t>ジョイフル本田</t>
  </si>
  <si>
    <t>ＴＯＫＹＯ　ＢＡＳＥ</t>
  </si>
  <si>
    <t>テンポイノベーション</t>
  </si>
  <si>
    <t>エコナックホールディングス</t>
  </si>
  <si>
    <t>アレンザホールディングス</t>
  </si>
  <si>
    <t>ワールド</t>
  </si>
  <si>
    <t>ＳＨＩＦＴ</t>
  </si>
  <si>
    <t>関東電化工業</t>
  </si>
  <si>
    <t>日本カーバイド工業</t>
  </si>
  <si>
    <t>旭有機材</t>
  </si>
  <si>
    <t>ケネディクス</t>
  </si>
  <si>
    <t>日医工</t>
  </si>
  <si>
    <t>ダイト</t>
  </si>
  <si>
    <t>オリエンタルランド</t>
  </si>
  <si>
    <t>フューチャー</t>
  </si>
  <si>
    <t>東計電算</t>
  </si>
  <si>
    <t>大塚商会</t>
  </si>
  <si>
    <t>ライオン</t>
  </si>
  <si>
    <t>高砂香料工業</t>
  </si>
  <si>
    <t>大成ラミック</t>
  </si>
  <si>
    <t>ユシロ化学工業</t>
  </si>
  <si>
    <t>アキレス</t>
  </si>
  <si>
    <t>三ツ星ベルト</t>
  </si>
  <si>
    <t>オハラ</t>
  </si>
  <si>
    <t>日本コンクリート工業</t>
  </si>
  <si>
    <t>ニッカトー</t>
  </si>
  <si>
    <t>ノーリツ</t>
  </si>
  <si>
    <t>バリューＨＲ</t>
  </si>
  <si>
    <t>豊田自動織機</t>
  </si>
  <si>
    <t>三菱化工機</t>
  </si>
  <si>
    <t>新東工業</t>
  </si>
  <si>
    <t>理想科学工業</t>
  </si>
  <si>
    <t>リケン</t>
  </si>
  <si>
    <t>ＴＨＫ</t>
  </si>
  <si>
    <t>ユーシン精機</t>
  </si>
  <si>
    <t>前澤給装工業</t>
  </si>
  <si>
    <t>東光高岳</t>
  </si>
  <si>
    <t>ヤーマン</t>
  </si>
  <si>
    <t>岩崎通信機</t>
  </si>
  <si>
    <t>ＴＤＫ</t>
  </si>
  <si>
    <t>アイコム</t>
  </si>
  <si>
    <t>エスペック</t>
  </si>
  <si>
    <t>シスメックス</t>
  </si>
  <si>
    <t>ＩＭＡＧＩＣＡ　ＧＲＯＵＰ</t>
  </si>
  <si>
    <t>三井ハイテック</t>
  </si>
  <si>
    <t>三菱重工業</t>
  </si>
  <si>
    <t>名村造船所</t>
  </si>
  <si>
    <t>近畿車輛</t>
  </si>
  <si>
    <t>マツダ</t>
  </si>
  <si>
    <t>エフ・シー・シー</t>
  </si>
  <si>
    <t>佐鳥電機</t>
  </si>
  <si>
    <t>橋本総業ホールディングス</t>
  </si>
  <si>
    <t>インターアクション</t>
  </si>
  <si>
    <t>メニコン</t>
  </si>
  <si>
    <t>前澤化成工業</t>
  </si>
  <si>
    <t>ナイガイ</t>
  </si>
  <si>
    <t>神鋼商事</t>
  </si>
  <si>
    <t>稲畑産業</t>
  </si>
  <si>
    <t>千趣会</t>
  </si>
  <si>
    <t>タカキュー</t>
  </si>
  <si>
    <t>群馬銀行</t>
  </si>
  <si>
    <t>秋田銀行</t>
  </si>
  <si>
    <t>阿波銀行</t>
  </si>
  <si>
    <t>みずほリース</t>
  </si>
  <si>
    <t>タカラレーベン</t>
  </si>
  <si>
    <t>西日本旅客鉄道</t>
  </si>
  <si>
    <t>鴻池運輸</t>
  </si>
  <si>
    <t>福山通運</t>
  </si>
  <si>
    <t>上組</t>
  </si>
  <si>
    <t>日本電信電話</t>
  </si>
  <si>
    <t>ＧＭＯインターネット</t>
  </si>
  <si>
    <t>昭文社</t>
  </si>
  <si>
    <t>北海道瓦斯</t>
  </si>
  <si>
    <t>松竹</t>
  </si>
  <si>
    <t>共立メンテナンス</t>
  </si>
  <si>
    <t>スペース</t>
  </si>
  <si>
    <t>セントラル警備保障</t>
  </si>
  <si>
    <t>アイネス</t>
  </si>
  <si>
    <t>コナミホールディングス</t>
  </si>
  <si>
    <t>ステップ</t>
  </si>
  <si>
    <t>ニトリホールディングス</t>
  </si>
  <si>
    <t>ファーストリテイリング</t>
  </si>
  <si>
    <t>1/9/6</t>
  </si>
  <si>
    <t>2/9/4</t>
  </si>
  <si>
    <t>1/7/5</t>
  </si>
  <si>
    <t>2/3/7</t>
  </si>
  <si>
    <t>3/5/8</t>
  </si>
  <si>
    <t>3/6/7</t>
  </si>
  <si>
    <t>7/8/5</t>
  </si>
  <si>
    <t>2/3/13</t>
  </si>
  <si>
    <t>5/3/6</t>
  </si>
  <si>
    <t>1/2/2</t>
  </si>
  <si>
    <t>7/6/3</t>
  </si>
  <si>
    <t>5/3/11</t>
  </si>
  <si>
    <t>OPEN_7211</t>
  </si>
  <si>
    <t>CLOSE_7211</t>
  </si>
  <si>
    <t>SELL</t>
    <phoneticPr fontId="1" type="noConversion"/>
  </si>
  <si>
    <t>BUY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</si>
  <si>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</si>
  <si>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</si>
  <si>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</si>
  <si>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</si>
  <si>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</si>
  <si>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</si>
  <si>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</si>
  <si>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</si>
  <si>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</si>
  <si>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三菱自動車工業</t>
    <phoneticPr fontId="1" type="noConversion"/>
  </si>
  <si>
    <t>輸送用機器</t>
    <phoneticPr fontId="1" type="noConversion"/>
  </si>
  <si>
    <t>buy(7211)</t>
  </si>
  <si>
    <t>OPEN_6472</t>
  </si>
  <si>
    <t>CLOSE_6472</t>
  </si>
  <si>
    <t>OPEN_7240</t>
  </si>
  <si>
    <t>CLOSE_7240</t>
  </si>
  <si>
    <t>ＮＯＫ</t>
    <phoneticPr fontId="1" type="noConversion"/>
  </si>
  <si>
    <t>ＮＴＮ</t>
    <phoneticPr fontId="1" type="noConversion"/>
  </si>
  <si>
    <t>制度</t>
    <phoneticPr fontId="1" type="noConversion"/>
  </si>
  <si>
    <t>OPEN_9506</t>
  </si>
  <si>
    <t>CLOSE_9506</t>
  </si>
  <si>
    <t>東北電力</t>
    <phoneticPr fontId="1" type="noConversion"/>
  </si>
  <si>
    <t>電気・ガス業</t>
    <phoneticPr fontId="1" type="noConversion"/>
  </si>
  <si>
    <t>sell(9506)</t>
  </si>
  <si>
    <t>ＮＯＫ</t>
    <phoneticPr fontId="1" type="noConversion"/>
  </si>
  <si>
    <t>ＮＴＮ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</si>
</sst>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06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28" fillId="29" borderId="0" xfId="1" applyFill="1" applyAlignment="1" applyProtection="1"/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0.320754716981132</c:v>
                </c:pt>
                <c:pt idx="1">
                  <c:v>0.33072916666666602</c:v>
                </c:pt>
                <c:pt idx="2">
                  <c:v>0.32597958511689101</c:v>
                </c:pt>
                <c:pt idx="3">
                  <c:v>0.324071082390953</c:v>
                </c:pt>
                <c:pt idx="4">
                  <c:v>0.32408900354724202</c:v>
                </c:pt>
                <c:pt idx="5">
                  <c:v>0.34985609210105501</c:v>
                </c:pt>
                <c:pt idx="6">
                  <c:v>0.35105701473414402</c:v>
                </c:pt>
                <c:pt idx="7">
                  <c:v>0.35258455647734499</c:v>
                </c:pt>
                <c:pt idx="8">
                  <c:v>0.34958601655933702</c:v>
                </c:pt>
                <c:pt idx="9">
                  <c:v>0.35572755417956597</c:v>
                </c:pt>
                <c:pt idx="10">
                  <c:v>0.35662211421628098</c:v>
                </c:pt>
                <c:pt idx="11">
                  <c:v>0.35392067817135903</c:v>
                </c:pt>
                <c:pt idx="12">
                  <c:v>0.35076380728554601</c:v>
                </c:pt>
                <c:pt idx="13">
                  <c:v>0.35885308897428297</c:v>
                </c:pt>
                <c:pt idx="14">
                  <c:v>0.35714285714285698</c:v>
                </c:pt>
                <c:pt idx="15">
                  <c:v>0.34931306635486697</c:v>
                </c:pt>
                <c:pt idx="16">
                  <c:v>0.34658925979680699</c:v>
                </c:pt>
                <c:pt idx="17">
                  <c:v>0.35343822843822797</c:v>
                </c:pt>
                <c:pt idx="18">
                  <c:v>0.35034602076124499</c:v>
                </c:pt>
                <c:pt idx="19">
                  <c:v>0.35644732959575098</c:v>
                </c:pt>
                <c:pt idx="20">
                  <c:v>0.36528189910979197</c:v>
                </c:pt>
                <c:pt idx="21">
                  <c:v>0.36542537087496202</c:v>
                </c:pt>
                <c:pt idx="22">
                  <c:v>0.36120105975861</c:v>
                </c:pt>
                <c:pt idx="23">
                  <c:v>0.36153395784543302</c:v>
                </c:pt>
                <c:pt idx="24">
                  <c:v>0.35783308931185898</c:v>
                </c:pt>
                <c:pt idx="25">
                  <c:v>0.357586512866015</c:v>
                </c:pt>
                <c:pt idx="26">
                  <c:v>0.36615566037735803</c:v>
                </c:pt>
                <c:pt idx="27">
                  <c:v>0.37136136430461603</c:v>
                </c:pt>
                <c:pt idx="28">
                  <c:v>0.37511006750807102</c:v>
                </c:pt>
                <c:pt idx="29">
                  <c:v>0.38083973979893498</c:v>
                </c:pt>
                <c:pt idx="30">
                  <c:v>0.38247362250879202</c:v>
                </c:pt>
                <c:pt idx="31">
                  <c:v>0.38853503184713301</c:v>
                </c:pt>
                <c:pt idx="32">
                  <c:v>0.39136860774460502</c:v>
                </c:pt>
                <c:pt idx="33">
                  <c:v>0.385506385506385</c:v>
                </c:pt>
                <c:pt idx="34">
                  <c:v>0.371106496588549</c:v>
                </c:pt>
                <c:pt idx="35">
                  <c:v>0.37703462562888401</c:v>
                </c:pt>
                <c:pt idx="36">
                  <c:v>0.37791044776119398</c:v>
                </c:pt>
                <c:pt idx="37">
                  <c:v>0.37184437184437102</c:v>
                </c:pt>
                <c:pt idx="38">
                  <c:v>0.370924319473526</c:v>
                </c:pt>
                <c:pt idx="39">
                  <c:v>0.373138773079213</c:v>
                </c:pt>
                <c:pt idx="40">
                  <c:v>0.36630695443645001</c:v>
                </c:pt>
                <c:pt idx="41">
                  <c:v>0.35996435996435899</c:v>
                </c:pt>
                <c:pt idx="42">
                  <c:v>0.36360955470362699</c:v>
                </c:pt>
                <c:pt idx="43">
                  <c:v>0.35684891240446798</c:v>
                </c:pt>
                <c:pt idx="44">
                  <c:v>0.35829662261380302</c:v>
                </c:pt>
                <c:pt idx="45">
                  <c:v>0.35838491010904799</c:v>
                </c:pt>
                <c:pt idx="46">
                  <c:v>0.36374513909661899</c:v>
                </c:pt>
                <c:pt idx="47">
                  <c:v>0.36958470271885202</c:v>
                </c:pt>
                <c:pt idx="48">
                  <c:v>0.36873868436934198</c:v>
                </c:pt>
                <c:pt idx="49">
                  <c:v>0.35686624962764302</c:v>
                </c:pt>
                <c:pt idx="50">
                  <c:v>0.36122692078618202</c:v>
                </c:pt>
                <c:pt idx="51">
                  <c:v>0.37078313253012002</c:v>
                </c:pt>
                <c:pt idx="52">
                  <c:v>0.36723672367236698</c:v>
                </c:pt>
                <c:pt idx="53">
                  <c:v>0.36791890280262302</c:v>
                </c:pt>
                <c:pt idx="54">
                  <c:v>0.365355749024317</c:v>
                </c:pt>
                <c:pt idx="55">
                  <c:v>0.37205838546321102</c:v>
                </c:pt>
                <c:pt idx="56">
                  <c:v>0.36971830985915399</c:v>
                </c:pt>
                <c:pt idx="57">
                  <c:v>0.37140314446751699</c:v>
                </c:pt>
                <c:pt idx="58">
                  <c:v>0.37533274179236897</c:v>
                </c:pt>
                <c:pt idx="59">
                  <c:v>0.36786654960491599</c:v>
                </c:pt>
                <c:pt idx="60">
                  <c:v>0.36968630900029298</c:v>
                </c:pt>
                <c:pt idx="61">
                  <c:v>0.36498958023221101</c:v>
                </c:pt>
                <c:pt idx="62">
                  <c:v>0.35633886255924102</c:v>
                </c:pt>
                <c:pt idx="63">
                  <c:v>0.366034380557202</c:v>
                </c:pt>
                <c:pt idx="64">
                  <c:v>0.35805398991397203</c:v>
                </c:pt>
                <c:pt idx="65">
                  <c:v>0.370904718966035</c:v>
                </c:pt>
                <c:pt idx="66">
                  <c:v>0.36634844868735</c:v>
                </c:pt>
                <c:pt idx="67">
                  <c:v>0.36691505216095299</c:v>
                </c:pt>
                <c:pt idx="68">
                  <c:v>0.36988347774126001</c:v>
                </c:pt>
                <c:pt idx="69">
                  <c:v>0.37104477611940301</c:v>
                </c:pt>
                <c:pt idx="70">
                  <c:v>0.36865671641790998</c:v>
                </c:pt>
                <c:pt idx="71">
                  <c:v>0.36740740740740702</c:v>
                </c:pt>
                <c:pt idx="72">
                  <c:v>0.36504161712247302</c:v>
                </c:pt>
                <c:pt idx="73">
                  <c:v>0.37119856887298702</c:v>
                </c:pt>
                <c:pt idx="74">
                  <c:v>0.369838420107719</c:v>
                </c:pt>
                <c:pt idx="75">
                  <c:v>0.36527485731450798</c:v>
                </c:pt>
                <c:pt idx="76">
                  <c:v>0.373623011015911</c:v>
                </c:pt>
                <c:pt idx="77">
                  <c:v>0.37111179550354101</c:v>
                </c:pt>
                <c:pt idx="78">
                  <c:v>0.37335375191424103</c:v>
                </c:pt>
                <c:pt idx="79">
                  <c:v>0.36655457046774598</c:v>
                </c:pt>
                <c:pt idx="80">
                  <c:v>0.36377566656451099</c:v>
                </c:pt>
                <c:pt idx="81">
                  <c:v>0.367170626349892</c:v>
                </c:pt>
                <c:pt idx="82">
                  <c:v>0.36659567995132297</c:v>
                </c:pt>
                <c:pt idx="83">
                  <c:v>0.37143723468768902</c:v>
                </c:pt>
                <c:pt idx="84">
                  <c:v>0.367683686176836</c:v>
                </c:pt>
                <c:pt idx="85">
                  <c:v>0.36243226971703701</c:v>
                </c:pt>
                <c:pt idx="86">
                  <c:v>0.36358330901663199</c:v>
                </c:pt>
                <c:pt idx="87">
                  <c:v>0.36512102653834899</c:v>
                </c:pt>
                <c:pt idx="88">
                  <c:v>0.37149601652404801</c:v>
                </c:pt>
                <c:pt idx="89">
                  <c:v>0.36371707605800502</c:v>
                </c:pt>
                <c:pt idx="90">
                  <c:v>0.36483710008805398</c:v>
                </c:pt>
                <c:pt idx="91">
                  <c:v>0.35403178340200098</c:v>
                </c:pt>
                <c:pt idx="92">
                  <c:v>0.36755162241887901</c:v>
                </c:pt>
                <c:pt idx="93">
                  <c:v>0.359189580318379</c:v>
                </c:pt>
                <c:pt idx="94">
                  <c:v>0.35780615206035898</c:v>
                </c:pt>
                <c:pt idx="95">
                  <c:v>0.36096413874191602</c:v>
                </c:pt>
                <c:pt idx="96">
                  <c:v>0.34829812206572702</c:v>
                </c:pt>
                <c:pt idx="97">
                  <c:v>0.34479665071770299</c:v>
                </c:pt>
                <c:pt idx="98">
                  <c:v>0.34119782214156003</c:v>
                </c:pt>
                <c:pt idx="99">
                  <c:v>0.34479638009049701</c:v>
                </c:pt>
                <c:pt idx="100">
                  <c:v>0.33625907990314702</c:v>
                </c:pt>
                <c:pt idx="101">
                  <c:v>0.334633853541416</c:v>
                </c:pt>
                <c:pt idx="102">
                  <c:v>0.33172351343193401</c:v>
                </c:pt>
                <c:pt idx="103">
                  <c:v>0.33594456161494402</c:v>
                </c:pt>
                <c:pt idx="104">
                  <c:v>0.33242506811989098</c:v>
                </c:pt>
                <c:pt idx="105">
                  <c:v>0.33404776484996901</c:v>
                </c:pt>
                <c:pt idx="106">
                  <c:v>0.33374045801526703</c:v>
                </c:pt>
                <c:pt idx="107">
                  <c:v>0.32935414753596498</c:v>
                </c:pt>
                <c:pt idx="108">
                  <c:v>0.33769394584727702</c:v>
                </c:pt>
                <c:pt idx="109">
                  <c:v>0.34111145225667699</c:v>
                </c:pt>
                <c:pt idx="110">
                  <c:v>0.33907162619120801</c:v>
                </c:pt>
                <c:pt idx="111">
                  <c:v>0.337272727272727</c:v>
                </c:pt>
                <c:pt idx="112">
                  <c:v>0.33131801692865698</c:v>
                </c:pt>
                <c:pt idx="113">
                  <c:v>0.33088909257561799</c:v>
                </c:pt>
                <c:pt idx="114">
                  <c:v>0.33028919330289103</c:v>
                </c:pt>
                <c:pt idx="115">
                  <c:v>0.33697632058287702</c:v>
                </c:pt>
                <c:pt idx="116">
                  <c:v>0.33071342200725501</c:v>
                </c:pt>
                <c:pt idx="117">
                  <c:v>0.33192897983749597</c:v>
                </c:pt>
                <c:pt idx="118">
                  <c:v>0.336832633473305</c:v>
                </c:pt>
                <c:pt idx="119">
                  <c:v>0.34258142340168801</c:v>
                </c:pt>
                <c:pt idx="120">
                  <c:v>0.34614211649893201</c:v>
                </c:pt>
                <c:pt idx="121">
                  <c:v>0.34867418469978601</c:v>
                </c:pt>
                <c:pt idx="122">
                  <c:v>0.35010545344983401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0.36244842158857699</c:v>
                </c:pt>
                <c:pt idx="1">
                  <c:v>0.363042023459689</c:v>
                </c:pt>
                <c:pt idx="2">
                  <c:v>0.363613941384345</c:v>
                </c:pt>
                <c:pt idx="3">
                  <c:v>0.364215704189501</c:v>
                </c:pt>
                <c:pt idx="4">
                  <c:v>0.36487280644981102</c:v>
                </c:pt>
                <c:pt idx="5">
                  <c:v>0.36543901400875101</c:v>
                </c:pt>
                <c:pt idx="6">
                  <c:v>0.36562460833493099</c:v>
                </c:pt>
                <c:pt idx="7">
                  <c:v>0.36583945648980698</c:v>
                </c:pt>
                <c:pt idx="8">
                  <c:v>0.36602627146945999</c:v>
                </c:pt>
                <c:pt idx="9">
                  <c:v>0.36631762104450499</c:v>
                </c:pt>
                <c:pt idx="10">
                  <c:v>0.36647703613780203</c:v>
                </c:pt>
                <c:pt idx="11">
                  <c:v>0.36655450487781199</c:v>
                </c:pt>
                <c:pt idx="12">
                  <c:v>0.36668333995574898</c:v>
                </c:pt>
                <c:pt idx="13">
                  <c:v>0.36687476954578602</c:v>
                </c:pt>
                <c:pt idx="14">
                  <c:v>0.36704334191311699</c:v>
                </c:pt>
                <c:pt idx="15">
                  <c:v>0.36713099816531802</c:v>
                </c:pt>
                <c:pt idx="16">
                  <c:v>0.36733798528176098</c:v>
                </c:pt>
                <c:pt idx="17">
                  <c:v>0.36743721892983</c:v>
                </c:pt>
                <c:pt idx="18">
                  <c:v>0.36762539751623902</c:v>
                </c:pt>
                <c:pt idx="19">
                  <c:v>0.36774331164366703</c:v>
                </c:pt>
                <c:pt idx="20">
                  <c:v>0.36776142927652899</c:v>
                </c:pt>
                <c:pt idx="21">
                  <c:v>0.36770385913829001</c:v>
                </c:pt>
                <c:pt idx="22">
                  <c:v>0.367475495820834</c:v>
                </c:pt>
                <c:pt idx="23">
                  <c:v>0.36725677036695498</c:v>
                </c:pt>
                <c:pt idx="24">
                  <c:v>0.366985621890903</c:v>
                </c:pt>
                <c:pt idx="25">
                  <c:v>0.36681179910128497</c:v>
                </c:pt>
                <c:pt idx="26">
                  <c:v>0.36652743332844701</c:v>
                </c:pt>
                <c:pt idx="27">
                  <c:v>0.36610714257063398</c:v>
                </c:pt>
                <c:pt idx="28">
                  <c:v>0.36557863789233203</c:v>
                </c:pt>
                <c:pt idx="29">
                  <c:v>0.36505643114709002</c:v>
                </c:pt>
                <c:pt idx="30">
                  <c:v>0.36441090219137001</c:v>
                </c:pt>
                <c:pt idx="31">
                  <c:v>0.36376522408925199</c:v>
                </c:pt>
                <c:pt idx="32">
                  <c:v>0.36303462977149398</c:v>
                </c:pt>
                <c:pt idx="33">
                  <c:v>0.36220777030204498</c:v>
                </c:pt>
                <c:pt idx="34">
                  <c:v>0.36157027110659101</c:v>
                </c:pt>
                <c:pt idx="35">
                  <c:v>0.36117033718216601</c:v>
                </c:pt>
                <c:pt idx="36">
                  <c:v>0.36066416385632999</c:v>
                </c:pt>
                <c:pt idx="37">
                  <c:v>0.36012232758314999</c:v>
                </c:pt>
                <c:pt idx="38">
                  <c:v>0.35958197618427401</c:v>
                </c:pt>
                <c:pt idx="39">
                  <c:v>0.35904817315896898</c:v>
                </c:pt>
                <c:pt idx="40">
                  <c:v>0.35847684542861802</c:v>
                </c:pt>
                <c:pt idx="41">
                  <c:v>0.35808577031056998</c:v>
                </c:pt>
                <c:pt idx="42">
                  <c:v>0.35769575780447499</c:v>
                </c:pt>
                <c:pt idx="43">
                  <c:v>0.35727335013959399</c:v>
                </c:pt>
                <c:pt idx="44">
                  <c:v>0.35700646642051198</c:v>
                </c:pt>
                <c:pt idx="45">
                  <c:v>0.35679693043101701</c:v>
                </c:pt>
                <c:pt idx="46">
                  <c:v>0.35663369318288202</c:v>
                </c:pt>
                <c:pt idx="47">
                  <c:v>0.35643274712425699</c:v>
                </c:pt>
                <c:pt idx="48">
                  <c:v>0.35617302380067001</c:v>
                </c:pt>
                <c:pt idx="49">
                  <c:v>0.35609884363028699</c:v>
                </c:pt>
                <c:pt idx="50">
                  <c:v>0.35614949770100401</c:v>
                </c:pt>
                <c:pt idx="51">
                  <c:v>0.35628374886758901</c:v>
                </c:pt>
                <c:pt idx="52">
                  <c:v>0.356281998516286</c:v>
                </c:pt>
                <c:pt idx="53">
                  <c:v>0.356311348055456</c:v>
                </c:pt>
                <c:pt idx="54">
                  <c:v>0.35636565444081802</c:v>
                </c:pt>
                <c:pt idx="55">
                  <c:v>0.35638429579549202</c:v>
                </c:pt>
                <c:pt idx="56">
                  <c:v>0.35634498329123498</c:v>
                </c:pt>
                <c:pt idx="57">
                  <c:v>0.35624172416219901</c:v>
                </c:pt>
                <c:pt idx="58">
                  <c:v>0.35606334478740598</c:v>
                </c:pt>
                <c:pt idx="59">
                  <c:v>0.35581026798153398</c:v>
                </c:pt>
                <c:pt idx="60">
                  <c:v>0.35572275858503299</c:v>
                </c:pt>
                <c:pt idx="61">
                  <c:v>0.35562158944973898</c:v>
                </c:pt>
                <c:pt idx="62">
                  <c:v>0.35563871583568801</c:v>
                </c:pt>
                <c:pt idx="63">
                  <c:v>0.35583178321225301</c:v>
                </c:pt>
                <c:pt idx="64">
                  <c:v>0.35586850004457898</c:v>
                </c:pt>
                <c:pt idx="65">
                  <c:v>0.35610359113295298</c:v>
                </c:pt>
                <c:pt idx="66">
                  <c:v>0.35609152821340601</c:v>
                </c:pt>
                <c:pt idx="67">
                  <c:v>0.35615808343210897</c:v>
                </c:pt>
                <c:pt idx="68">
                  <c:v>0.35620708134421297</c:v>
                </c:pt>
                <c:pt idx="69">
                  <c:v>0.35619076400049399</c:v>
                </c:pt>
                <c:pt idx="70">
                  <c:v>0.35613897732384298</c:v>
                </c:pt>
                <c:pt idx="71">
                  <c:v>0.35605579471961302</c:v>
                </c:pt>
                <c:pt idx="72">
                  <c:v>0.355966788218679</c:v>
                </c:pt>
                <c:pt idx="73">
                  <c:v>0.355881416569785</c:v>
                </c:pt>
                <c:pt idx="74">
                  <c:v>0.355599351905244</c:v>
                </c:pt>
                <c:pt idx="75">
                  <c:v>0.35531528304889398</c:v>
                </c:pt>
                <c:pt idx="76">
                  <c:v>0.35510288466024598</c:v>
                </c:pt>
                <c:pt idx="77">
                  <c:v>0.35471077137628398</c:v>
                </c:pt>
                <c:pt idx="78">
                  <c:v>0.354386670661612</c:v>
                </c:pt>
                <c:pt idx="79">
                  <c:v>0.35400684768784701</c:v>
                </c:pt>
                <c:pt idx="80">
                  <c:v>0.35357536246242699</c:v>
                </c:pt>
                <c:pt idx="81">
                  <c:v>0.35320232097135501</c:v>
                </c:pt>
                <c:pt idx="82">
                  <c:v>0.352824058019722</c:v>
                </c:pt>
                <c:pt idx="83">
                  <c:v>0.35248812776919403</c:v>
                </c:pt>
                <c:pt idx="84">
                  <c:v>0.35222226944268697</c:v>
                </c:pt>
                <c:pt idx="85">
                  <c:v>0.35204743934128202</c:v>
                </c:pt>
                <c:pt idx="86">
                  <c:v>0.35188835194915602</c:v>
                </c:pt>
                <c:pt idx="87">
                  <c:v>0.35169897749358298</c:v>
                </c:pt>
                <c:pt idx="88">
                  <c:v>0.35149033826762199</c:v>
                </c:pt>
                <c:pt idx="89">
                  <c:v>0.35133136792811698</c:v>
                </c:pt>
                <c:pt idx="90">
                  <c:v>0.35128607737664302</c:v>
                </c:pt>
                <c:pt idx="91">
                  <c:v>0.35102117203118399</c:v>
                </c:pt>
                <c:pt idx="92">
                  <c:v>0.35089104027319601</c:v>
                </c:pt>
                <c:pt idx="93">
                  <c:v>0.35058539010537199</c:v>
                </c:pt>
                <c:pt idx="94">
                  <c:v>0.35038446498746001</c:v>
                </c:pt>
                <c:pt idx="95">
                  <c:v>0.35019633656333499</c:v>
                </c:pt>
                <c:pt idx="96">
                  <c:v>0.34986153926993202</c:v>
                </c:pt>
                <c:pt idx="97">
                  <c:v>0.34970962332606598</c:v>
                </c:pt>
                <c:pt idx="98">
                  <c:v>0.34961810767151302</c:v>
                </c:pt>
                <c:pt idx="99">
                  <c:v>0.349485587911889</c:v>
                </c:pt>
                <c:pt idx="100">
                  <c:v>0.34923750035770001</c:v>
                </c:pt>
                <c:pt idx="101">
                  <c:v>0.34907706426584001</c:v>
                </c:pt>
                <c:pt idx="102">
                  <c:v>0.348954464097325</c:v>
                </c:pt>
                <c:pt idx="103">
                  <c:v>0.34887489025775698</c:v>
                </c:pt>
                <c:pt idx="104">
                  <c:v>0.34872589100189499</c:v>
                </c:pt>
                <c:pt idx="105">
                  <c:v>0.34916549544042402</c:v>
                </c:pt>
                <c:pt idx="106">
                  <c:v>0.34952603167225099</c:v>
                </c:pt>
                <c:pt idx="107">
                  <c:v>0.34994077399898199</c:v>
                </c:pt>
                <c:pt idx="108">
                  <c:v>0.35046068842080202</c:v>
                </c:pt>
                <c:pt idx="109">
                  <c:v>0.35082106041375699</c:v>
                </c:pt>
                <c:pt idx="110">
                  <c:v>0.35104178962874</c:v>
                </c:pt>
                <c:pt idx="111">
                  <c:v>0.35157312745276098</c:v>
                </c:pt>
                <c:pt idx="112">
                  <c:v>0.35222694075355399</c:v>
                </c:pt>
                <c:pt idx="113">
                  <c:v>0.352938126423751</c:v>
                </c:pt>
                <c:pt idx="114">
                  <c:v>0.353738360457995</c:v>
                </c:pt>
                <c:pt idx="115">
                  <c:v>0.35442619818267301</c:v>
                </c:pt>
                <c:pt idx="116">
                  <c:v>0.35495898587833602</c:v>
                </c:pt>
                <c:pt idx="117">
                  <c:v>0.35559641576267198</c:v>
                </c:pt>
                <c:pt idx="118">
                  <c:v>0.35630969454066902</c:v>
                </c:pt>
                <c:pt idx="119">
                  <c:v>0.356917248252557</c:v>
                </c:pt>
                <c:pt idx="120">
                  <c:v>0.35742422656271</c:v>
                </c:pt>
                <c:pt idx="121">
                  <c:v>0.35783517635319501</c:v>
                </c:pt>
                <c:pt idx="122">
                  <c:v>0.35830498526719101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0.38960011199805</c:v>
                </c:pt>
                <c:pt idx="1">
                  <c:v>0.38840968210675458</c:v>
                </c:pt>
                <c:pt idx="2">
                  <c:v>0.38795514847381779</c:v>
                </c:pt>
                <c:pt idx="3">
                  <c:v>0.3869864262772324</c:v>
                </c:pt>
                <c:pt idx="4">
                  <c:v>0.38573618803672421</c:v>
                </c:pt>
                <c:pt idx="5">
                  <c:v>0.38402499924753131</c:v>
                </c:pt>
                <c:pt idx="6">
                  <c:v>0.38385913128790661</c:v>
                </c:pt>
                <c:pt idx="7">
                  <c:v>0.38375934885698304</c:v>
                </c:pt>
                <c:pt idx="8">
                  <c:v>0.38367968992262264</c:v>
                </c:pt>
                <c:pt idx="9">
                  <c:v>0.38359333020485609</c:v>
                </c:pt>
                <c:pt idx="10">
                  <c:v>0.38357869377436049</c:v>
                </c:pt>
                <c:pt idx="11">
                  <c:v>0.38352906003916171</c:v>
                </c:pt>
                <c:pt idx="12">
                  <c:v>0.38341735417295458</c:v>
                </c:pt>
                <c:pt idx="13">
                  <c:v>0.38319942819922459</c:v>
                </c:pt>
                <c:pt idx="14">
                  <c:v>0.38329412457168854</c:v>
                </c:pt>
                <c:pt idx="15">
                  <c:v>0.38323750532818263</c:v>
                </c:pt>
                <c:pt idx="16">
                  <c:v>0.38291349938635977</c:v>
                </c:pt>
                <c:pt idx="17">
                  <c:v>0.38257127561157867</c:v>
                </c:pt>
                <c:pt idx="18">
                  <c:v>0.38240534674161919</c:v>
                </c:pt>
                <c:pt idx="19">
                  <c:v>0.38210515503205594</c:v>
                </c:pt>
                <c:pt idx="20">
                  <c:v>0.38206955478128501</c:v>
                </c:pt>
                <c:pt idx="21">
                  <c:v>0.38208598240216657</c:v>
                </c:pt>
                <c:pt idx="22">
                  <c:v>0.38252356536131027</c:v>
                </c:pt>
                <c:pt idx="23">
                  <c:v>0.38311817988360886</c:v>
                </c:pt>
                <c:pt idx="24">
                  <c:v>0.38389007484986609</c:v>
                </c:pt>
                <c:pt idx="25">
                  <c:v>0.38434551892937363</c:v>
                </c:pt>
                <c:pt idx="26">
                  <c:v>0.38529852515782659</c:v>
                </c:pt>
                <c:pt idx="27">
                  <c:v>0.38625387008147716</c:v>
                </c:pt>
                <c:pt idx="28">
                  <c:v>0.38717385664497483</c:v>
                </c:pt>
                <c:pt idx="29">
                  <c:v>0.38757872286376682</c:v>
                </c:pt>
                <c:pt idx="30">
                  <c:v>0.3878435806858952</c:v>
                </c:pt>
                <c:pt idx="31">
                  <c:v>0.38783161684468498</c:v>
                </c:pt>
                <c:pt idx="32">
                  <c:v>0.38737416877233377</c:v>
                </c:pt>
                <c:pt idx="33">
                  <c:v>0.38685247770862297</c:v>
                </c:pt>
                <c:pt idx="34">
                  <c:v>0.38624484834586403</c:v>
                </c:pt>
                <c:pt idx="35">
                  <c:v>0.386183698329429</c:v>
                </c:pt>
                <c:pt idx="36">
                  <c:v>0.38590829552521061</c:v>
                </c:pt>
                <c:pt idx="37">
                  <c:v>0.38560586156159038</c:v>
                </c:pt>
                <c:pt idx="38">
                  <c:v>0.38575761928352903</c:v>
                </c:pt>
                <c:pt idx="39">
                  <c:v>0.38590094941456315</c:v>
                </c:pt>
                <c:pt idx="40">
                  <c:v>0.38592293331009564</c:v>
                </c:pt>
                <c:pt idx="41">
                  <c:v>0.38590771522742018</c:v>
                </c:pt>
                <c:pt idx="42">
                  <c:v>0.38621283547276541</c:v>
                </c:pt>
                <c:pt idx="43">
                  <c:v>0.38636036118048839</c:v>
                </c:pt>
                <c:pt idx="44">
                  <c:v>0.38646904579908237</c:v>
                </c:pt>
                <c:pt idx="45">
                  <c:v>0.38644278829255563</c:v>
                </c:pt>
                <c:pt idx="46">
                  <c:v>0.38637744013987363</c:v>
                </c:pt>
                <c:pt idx="47">
                  <c:v>0.38618523651742798</c:v>
                </c:pt>
                <c:pt idx="48">
                  <c:v>0.38580156923858239</c:v>
                </c:pt>
                <c:pt idx="49">
                  <c:v>0.38562887106920818</c:v>
                </c:pt>
                <c:pt idx="50">
                  <c:v>0.38569764460684641</c:v>
                </c:pt>
                <c:pt idx="51">
                  <c:v>0.38601388685187399</c:v>
                </c:pt>
                <c:pt idx="52">
                  <c:v>0.3860087369735728</c:v>
                </c:pt>
                <c:pt idx="53">
                  <c:v>0.38608560004339743</c:v>
                </c:pt>
                <c:pt idx="54">
                  <c:v>0.38623908669231183</c:v>
                </c:pt>
                <c:pt idx="55">
                  <c:v>0.38628187955821142</c:v>
                </c:pt>
                <c:pt idx="56">
                  <c:v>0.38616768392548179</c:v>
                </c:pt>
                <c:pt idx="57">
                  <c:v>0.38593182711281221</c:v>
                </c:pt>
                <c:pt idx="58">
                  <c:v>0.38554698125609438</c:v>
                </c:pt>
                <c:pt idx="59">
                  <c:v>0.3849518171730138</c:v>
                </c:pt>
                <c:pt idx="60">
                  <c:v>0.38475819077766737</c:v>
                </c:pt>
                <c:pt idx="61">
                  <c:v>0.38451422687606218</c:v>
                </c:pt>
                <c:pt idx="62">
                  <c:v>0.38455505787148103</c:v>
                </c:pt>
                <c:pt idx="63">
                  <c:v>0.38495685221097842</c:v>
                </c:pt>
                <c:pt idx="64">
                  <c:v>0.38505180941583278</c:v>
                </c:pt>
                <c:pt idx="65">
                  <c:v>0.38563552527321937</c:v>
                </c:pt>
                <c:pt idx="66">
                  <c:v>0.38559999899220543</c:v>
                </c:pt>
                <c:pt idx="67">
                  <c:v>0.38578108498729619</c:v>
                </c:pt>
                <c:pt idx="68">
                  <c:v>0.38591313137851457</c:v>
                </c:pt>
                <c:pt idx="69">
                  <c:v>0.38586807723202837</c:v>
                </c:pt>
                <c:pt idx="70">
                  <c:v>0.38572584656994757</c:v>
                </c:pt>
                <c:pt idx="71">
                  <c:v>0.3855363118962522</c:v>
                </c:pt>
                <c:pt idx="72">
                  <c:v>0.3853498260625346</c:v>
                </c:pt>
                <c:pt idx="73">
                  <c:v>0.38519561774147998</c:v>
                </c:pt>
                <c:pt idx="74">
                  <c:v>0.38472509432531798</c:v>
                </c:pt>
                <c:pt idx="75">
                  <c:v>0.38429520056165001</c:v>
                </c:pt>
                <c:pt idx="76">
                  <c:v>0.3840211472150592</c:v>
                </c:pt>
                <c:pt idx="77">
                  <c:v>0.38341061189151077</c:v>
                </c:pt>
                <c:pt idx="78">
                  <c:v>0.38288664247482201</c:v>
                </c:pt>
                <c:pt idx="79">
                  <c:v>0.38224366608454163</c:v>
                </c:pt>
                <c:pt idx="80">
                  <c:v>0.38202028800562682</c:v>
                </c:pt>
                <c:pt idx="81">
                  <c:v>0.38183558907590781</c:v>
                </c:pt>
                <c:pt idx="82">
                  <c:v>0.38145877522985022</c:v>
                </c:pt>
                <c:pt idx="83">
                  <c:v>0.38105979096705123</c:v>
                </c:pt>
                <c:pt idx="84">
                  <c:v>0.38045273503203558</c:v>
                </c:pt>
                <c:pt idx="85">
                  <c:v>0.38005425326213305</c:v>
                </c:pt>
                <c:pt idx="86">
                  <c:v>0.3797927649629908</c:v>
                </c:pt>
                <c:pt idx="87">
                  <c:v>0.37947583496910076</c:v>
                </c:pt>
                <c:pt idx="88">
                  <c:v>0.37909533528815398</c:v>
                </c:pt>
                <c:pt idx="89">
                  <c:v>0.37860908354297856</c:v>
                </c:pt>
                <c:pt idx="90">
                  <c:v>0.37849257090359645</c:v>
                </c:pt>
                <c:pt idx="91">
                  <c:v>0.37808123737586219</c:v>
                </c:pt>
                <c:pt idx="92">
                  <c:v>0.37798579017957462</c:v>
                </c:pt>
                <c:pt idx="93">
                  <c:v>0.37743757649838539</c:v>
                </c:pt>
                <c:pt idx="94">
                  <c:v>0.37720161095623883</c:v>
                </c:pt>
                <c:pt idx="95">
                  <c:v>0.37700054514215819</c:v>
                </c:pt>
                <c:pt idx="96">
                  <c:v>0.37674654923320083</c:v>
                </c:pt>
                <c:pt idx="97">
                  <c:v>0.37675652790147357</c:v>
                </c:pt>
                <c:pt idx="98">
                  <c:v>0.37677710235820805</c:v>
                </c:pt>
                <c:pt idx="99">
                  <c:v>0.37690339282343538</c:v>
                </c:pt>
                <c:pt idx="100">
                  <c:v>0.37715274242343322</c:v>
                </c:pt>
                <c:pt idx="101">
                  <c:v>0.37742379880355204</c:v>
                </c:pt>
                <c:pt idx="102">
                  <c:v>0.37762766407033083</c:v>
                </c:pt>
                <c:pt idx="103">
                  <c:v>0.37777118293903356</c:v>
                </c:pt>
                <c:pt idx="104">
                  <c:v>0.37800011235532938</c:v>
                </c:pt>
                <c:pt idx="105">
                  <c:v>0.37843758681749862</c:v>
                </c:pt>
                <c:pt idx="106">
                  <c:v>0.3787104004929252</c:v>
                </c:pt>
                <c:pt idx="107">
                  <c:v>0.37910011441620078</c:v>
                </c:pt>
                <c:pt idx="108">
                  <c:v>0.37952360154715881</c:v>
                </c:pt>
                <c:pt idx="109">
                  <c:v>0.37991208356129641</c:v>
                </c:pt>
                <c:pt idx="110">
                  <c:v>0.38008595607639278</c:v>
                </c:pt>
                <c:pt idx="111">
                  <c:v>0.38117462547775915</c:v>
                </c:pt>
                <c:pt idx="112">
                  <c:v>0.38268973794829697</c:v>
                </c:pt>
                <c:pt idx="113">
                  <c:v>0.38390154635627782</c:v>
                </c:pt>
                <c:pt idx="114">
                  <c:v>0.38547365831840202</c:v>
                </c:pt>
                <c:pt idx="115">
                  <c:v>0.38633449011034143</c:v>
                </c:pt>
                <c:pt idx="116">
                  <c:v>0.38701808475546801</c:v>
                </c:pt>
                <c:pt idx="117">
                  <c:v>0.3876029281441436</c:v>
                </c:pt>
                <c:pt idx="118">
                  <c:v>0.38855810403178803</c:v>
                </c:pt>
                <c:pt idx="119">
                  <c:v>0.38939113001188658</c:v>
                </c:pt>
                <c:pt idx="120">
                  <c:v>0.39017311009361022</c:v>
                </c:pt>
                <c:pt idx="121">
                  <c:v>0.39078038429841422</c:v>
                </c:pt>
                <c:pt idx="122">
                  <c:v>0.3917158913499888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0.33529673117910397</c:v>
                </c:pt>
                <c:pt idx="1">
                  <c:v>0.33767436481262342</c:v>
                </c:pt>
                <c:pt idx="2">
                  <c:v>0.3392727342948722</c:v>
                </c:pt>
                <c:pt idx="3">
                  <c:v>0.3414449821017696</c:v>
                </c:pt>
                <c:pt idx="4">
                  <c:v>0.34400942486289782</c:v>
                </c:pt>
                <c:pt idx="5">
                  <c:v>0.34685302876997071</c:v>
                </c:pt>
                <c:pt idx="6">
                  <c:v>0.34739008538195537</c:v>
                </c:pt>
                <c:pt idx="7">
                  <c:v>0.34791956412263092</c:v>
                </c:pt>
                <c:pt idx="8">
                  <c:v>0.34837285301629733</c:v>
                </c:pt>
                <c:pt idx="9">
                  <c:v>0.3490419118841539</c:v>
                </c:pt>
                <c:pt idx="10">
                  <c:v>0.34937537850124356</c:v>
                </c:pt>
                <c:pt idx="11">
                  <c:v>0.34957994971646228</c:v>
                </c:pt>
                <c:pt idx="12">
                  <c:v>0.34994932573854337</c:v>
                </c:pt>
                <c:pt idx="13">
                  <c:v>0.35055011089234744</c:v>
                </c:pt>
                <c:pt idx="14">
                  <c:v>0.35079255925454544</c:v>
                </c:pt>
                <c:pt idx="15">
                  <c:v>0.35102449100245342</c:v>
                </c:pt>
                <c:pt idx="16">
                  <c:v>0.35176247117716219</c:v>
                </c:pt>
                <c:pt idx="17">
                  <c:v>0.35230316224808134</c:v>
                </c:pt>
                <c:pt idx="18">
                  <c:v>0.35284544829085884</c:v>
                </c:pt>
                <c:pt idx="19">
                  <c:v>0.35338146825527811</c:v>
                </c:pt>
                <c:pt idx="20">
                  <c:v>0.35345330377177298</c:v>
                </c:pt>
                <c:pt idx="21">
                  <c:v>0.35332173587441346</c:v>
                </c:pt>
                <c:pt idx="22">
                  <c:v>0.35242742628035773</c:v>
                </c:pt>
                <c:pt idx="23">
                  <c:v>0.3513953608503011</c:v>
                </c:pt>
                <c:pt idx="24">
                  <c:v>0.35008116893193991</c:v>
                </c:pt>
                <c:pt idx="25">
                  <c:v>0.34927807927319632</c:v>
                </c:pt>
                <c:pt idx="26">
                  <c:v>0.34775634149906742</c:v>
                </c:pt>
                <c:pt idx="27">
                  <c:v>0.3459604150597908</c:v>
                </c:pt>
                <c:pt idx="28">
                  <c:v>0.34398341913968922</c:v>
                </c:pt>
                <c:pt idx="29">
                  <c:v>0.34253413943041322</c:v>
                </c:pt>
                <c:pt idx="30">
                  <c:v>0.34097822369684483</c:v>
                </c:pt>
                <c:pt idx="31">
                  <c:v>0.33969883133381901</c:v>
                </c:pt>
                <c:pt idx="32">
                  <c:v>0.33869509077065418</c:v>
                </c:pt>
                <c:pt idx="33">
                  <c:v>0.337563062895467</c:v>
                </c:pt>
                <c:pt idx="34">
                  <c:v>0.33689569386731799</c:v>
                </c:pt>
                <c:pt idx="35">
                  <c:v>0.33615697603490302</c:v>
                </c:pt>
                <c:pt idx="36">
                  <c:v>0.33542003218744937</c:v>
                </c:pt>
                <c:pt idx="37">
                  <c:v>0.33463879360470961</c:v>
                </c:pt>
                <c:pt idx="38">
                  <c:v>0.33340633308501899</c:v>
                </c:pt>
                <c:pt idx="39">
                  <c:v>0.3321953969033748</c:v>
                </c:pt>
                <c:pt idx="40">
                  <c:v>0.3310307575471404</c:v>
                </c:pt>
                <c:pt idx="41">
                  <c:v>0.33026382539371979</c:v>
                </c:pt>
                <c:pt idx="42">
                  <c:v>0.32917868013618456</c:v>
                </c:pt>
                <c:pt idx="43">
                  <c:v>0.3281863390986996</c:v>
                </c:pt>
                <c:pt idx="44">
                  <c:v>0.32754388704194159</c:v>
                </c:pt>
                <c:pt idx="45">
                  <c:v>0.3271510725694784</c:v>
                </c:pt>
                <c:pt idx="46">
                  <c:v>0.3268899462258904</c:v>
                </c:pt>
                <c:pt idx="47">
                  <c:v>0.326680257731086</c:v>
                </c:pt>
                <c:pt idx="48">
                  <c:v>0.32654447836275763</c:v>
                </c:pt>
                <c:pt idx="49">
                  <c:v>0.3265688161913658</c:v>
                </c:pt>
                <c:pt idx="50">
                  <c:v>0.32660135079516162</c:v>
                </c:pt>
                <c:pt idx="51">
                  <c:v>0.32655361088330404</c:v>
                </c:pt>
                <c:pt idx="52">
                  <c:v>0.32655526005899921</c:v>
                </c:pt>
                <c:pt idx="53">
                  <c:v>0.32653709606751458</c:v>
                </c:pt>
                <c:pt idx="54">
                  <c:v>0.32649222218932422</c:v>
                </c:pt>
                <c:pt idx="55">
                  <c:v>0.32648671203277263</c:v>
                </c:pt>
                <c:pt idx="56">
                  <c:v>0.32652228265698818</c:v>
                </c:pt>
                <c:pt idx="57">
                  <c:v>0.32655162121158582</c:v>
                </c:pt>
                <c:pt idx="58">
                  <c:v>0.32657970831871758</c:v>
                </c:pt>
                <c:pt idx="59">
                  <c:v>0.32666871879005416</c:v>
                </c:pt>
                <c:pt idx="60">
                  <c:v>0.32668732639239861</c:v>
                </c:pt>
                <c:pt idx="61">
                  <c:v>0.32672895202341579</c:v>
                </c:pt>
                <c:pt idx="62">
                  <c:v>0.32672237379989499</c:v>
                </c:pt>
                <c:pt idx="63">
                  <c:v>0.32670671421352759</c:v>
                </c:pt>
                <c:pt idx="64">
                  <c:v>0.32668519067332519</c:v>
                </c:pt>
                <c:pt idx="65">
                  <c:v>0.32657165699268659</c:v>
                </c:pt>
                <c:pt idx="66">
                  <c:v>0.32658305743460658</c:v>
                </c:pt>
                <c:pt idx="67">
                  <c:v>0.32653508187692176</c:v>
                </c:pt>
                <c:pt idx="68">
                  <c:v>0.32650103130991137</c:v>
                </c:pt>
                <c:pt idx="69">
                  <c:v>0.3265134507689596</c:v>
                </c:pt>
                <c:pt idx="70">
                  <c:v>0.32655210807773838</c:v>
                </c:pt>
                <c:pt idx="71">
                  <c:v>0.32657527754297383</c:v>
                </c:pt>
                <c:pt idx="72">
                  <c:v>0.3265837503748234</c:v>
                </c:pt>
                <c:pt idx="73">
                  <c:v>0.32656721539809003</c:v>
                </c:pt>
                <c:pt idx="74">
                  <c:v>0.32647360948517001</c:v>
                </c:pt>
                <c:pt idx="75">
                  <c:v>0.32633536553613796</c:v>
                </c:pt>
                <c:pt idx="76">
                  <c:v>0.32618462210543275</c:v>
                </c:pt>
                <c:pt idx="77">
                  <c:v>0.3260109308610572</c:v>
                </c:pt>
                <c:pt idx="78">
                  <c:v>0.32588669884840199</c:v>
                </c:pt>
                <c:pt idx="79">
                  <c:v>0.3257700292911524</c:v>
                </c:pt>
                <c:pt idx="80">
                  <c:v>0.32513043691922716</c:v>
                </c:pt>
                <c:pt idx="81">
                  <c:v>0.32456905286680221</c:v>
                </c:pt>
                <c:pt idx="82">
                  <c:v>0.32418934080959377</c:v>
                </c:pt>
                <c:pt idx="83">
                  <c:v>0.32391646457133683</c:v>
                </c:pt>
                <c:pt idx="84">
                  <c:v>0.32399180385333837</c:v>
                </c:pt>
                <c:pt idx="85">
                  <c:v>0.32404062542043099</c:v>
                </c:pt>
                <c:pt idx="86">
                  <c:v>0.32398393893532124</c:v>
                </c:pt>
                <c:pt idx="87">
                  <c:v>0.3239221200180652</c:v>
                </c:pt>
                <c:pt idx="88">
                  <c:v>0.32388534124709001</c:v>
                </c:pt>
                <c:pt idx="89">
                  <c:v>0.32405365231325539</c:v>
                </c:pt>
                <c:pt idx="90">
                  <c:v>0.3240795838496896</c:v>
                </c:pt>
                <c:pt idx="91">
                  <c:v>0.3239611066865058</c:v>
                </c:pt>
                <c:pt idx="92">
                  <c:v>0.3237962903668174</c:v>
                </c:pt>
                <c:pt idx="93">
                  <c:v>0.32373320371235859</c:v>
                </c:pt>
                <c:pt idx="94">
                  <c:v>0.32356731901868119</c:v>
                </c:pt>
                <c:pt idx="95">
                  <c:v>0.32339212798451178</c:v>
                </c:pt>
                <c:pt idx="96">
                  <c:v>0.32297652930666321</c:v>
                </c:pt>
                <c:pt idx="97">
                  <c:v>0.32266271875065838</c:v>
                </c:pt>
                <c:pt idx="98">
                  <c:v>0.322459112984818</c:v>
                </c:pt>
                <c:pt idx="99">
                  <c:v>0.32206778300034261</c:v>
                </c:pt>
                <c:pt idx="100">
                  <c:v>0.32132225829196681</c:v>
                </c:pt>
                <c:pt idx="101">
                  <c:v>0.32073032972812798</c:v>
                </c:pt>
                <c:pt idx="102">
                  <c:v>0.32028126412431918</c:v>
                </c:pt>
                <c:pt idx="103">
                  <c:v>0.31997859757648039</c:v>
                </c:pt>
                <c:pt idx="104">
                  <c:v>0.31945166964846061</c:v>
                </c:pt>
                <c:pt idx="105">
                  <c:v>0.31989340406334943</c:v>
                </c:pt>
                <c:pt idx="106">
                  <c:v>0.32034166285157678</c:v>
                </c:pt>
                <c:pt idx="107">
                  <c:v>0.3207814335817632</c:v>
                </c:pt>
                <c:pt idx="108">
                  <c:v>0.32139777529444524</c:v>
                </c:pt>
                <c:pt idx="109">
                  <c:v>0.32173003726621757</c:v>
                </c:pt>
                <c:pt idx="110">
                  <c:v>0.32199762318108721</c:v>
                </c:pt>
                <c:pt idx="111">
                  <c:v>0.32197162942776281</c:v>
                </c:pt>
                <c:pt idx="112">
                  <c:v>0.321764143558811</c:v>
                </c:pt>
                <c:pt idx="113">
                  <c:v>0.32197470649122417</c:v>
                </c:pt>
                <c:pt idx="114">
                  <c:v>0.32200306259758799</c:v>
                </c:pt>
                <c:pt idx="115">
                  <c:v>0.32251790625500459</c:v>
                </c:pt>
                <c:pt idx="116">
                  <c:v>0.32289988700120403</c:v>
                </c:pt>
                <c:pt idx="117">
                  <c:v>0.32358990338120036</c:v>
                </c:pt>
                <c:pt idx="118">
                  <c:v>0.32406128504955001</c:v>
                </c:pt>
                <c:pt idx="119">
                  <c:v>0.32444336649322741</c:v>
                </c:pt>
                <c:pt idx="120">
                  <c:v>0.32467534303180978</c:v>
                </c:pt>
                <c:pt idx="121">
                  <c:v>0.32488996840797579</c:v>
                </c:pt>
                <c:pt idx="122">
                  <c:v>0.32489407918439323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43866</c:v>
                </c:pt>
                <c:pt idx="1">
                  <c:v>43866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917158913499888"/>
          <c:min val="0.3194516696484606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sell(9201)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3127</c:v>
                </c:pt>
                <c:pt idx="1">
                  <c:v>3072</c:v>
                </c:pt>
                <c:pt idx="2">
                  <c:v>3037</c:v>
                </c:pt>
                <c:pt idx="3">
                  <c:v>3095</c:v>
                </c:pt>
                <c:pt idx="4">
                  <c:v>3101</c:v>
                </c:pt>
                <c:pt idx="5">
                  <c:v>3127</c:v>
                </c:pt>
                <c:pt idx="6">
                  <c:v>3122</c:v>
                </c:pt>
                <c:pt idx="7">
                  <c:v>3134</c:v>
                </c:pt>
                <c:pt idx="8">
                  <c:v>3261</c:v>
                </c:pt>
                <c:pt idx="9">
                  <c:v>3230</c:v>
                </c:pt>
                <c:pt idx="10">
                  <c:v>3292</c:v>
                </c:pt>
                <c:pt idx="11">
                  <c:v>3303</c:v>
                </c:pt>
                <c:pt idx="12">
                  <c:v>3404</c:v>
                </c:pt>
                <c:pt idx="13">
                  <c:v>3383</c:v>
                </c:pt>
                <c:pt idx="14">
                  <c:v>3374</c:v>
                </c:pt>
                <c:pt idx="15">
                  <c:v>3421</c:v>
                </c:pt>
                <c:pt idx="16">
                  <c:v>3445</c:v>
                </c:pt>
                <c:pt idx="17">
                  <c:v>3432</c:v>
                </c:pt>
                <c:pt idx="18">
                  <c:v>3468</c:v>
                </c:pt>
                <c:pt idx="19">
                  <c:v>3389</c:v>
                </c:pt>
                <c:pt idx="20">
                  <c:v>3370</c:v>
                </c:pt>
                <c:pt idx="21">
                  <c:v>3303</c:v>
                </c:pt>
                <c:pt idx="22">
                  <c:v>3397</c:v>
                </c:pt>
                <c:pt idx="23">
                  <c:v>3416</c:v>
                </c:pt>
                <c:pt idx="24">
                  <c:v>3415</c:v>
                </c:pt>
                <c:pt idx="25">
                  <c:v>3381</c:v>
                </c:pt>
                <c:pt idx="26">
                  <c:v>3392</c:v>
                </c:pt>
                <c:pt idx="27">
                  <c:v>3401</c:v>
                </c:pt>
                <c:pt idx="28">
                  <c:v>3407</c:v>
                </c:pt>
                <c:pt idx="29">
                  <c:v>3382</c:v>
                </c:pt>
                <c:pt idx="30">
                  <c:v>3412</c:v>
                </c:pt>
                <c:pt idx="31">
                  <c:v>3454</c:v>
                </c:pt>
                <c:pt idx="32">
                  <c:v>3383</c:v>
                </c:pt>
                <c:pt idx="33">
                  <c:v>3367</c:v>
                </c:pt>
                <c:pt idx="34">
                  <c:v>3371</c:v>
                </c:pt>
                <c:pt idx="35">
                  <c:v>3379</c:v>
                </c:pt>
                <c:pt idx="36">
                  <c:v>3350</c:v>
                </c:pt>
                <c:pt idx="37">
                  <c:v>3367</c:v>
                </c:pt>
                <c:pt idx="38">
                  <c:v>3343</c:v>
                </c:pt>
                <c:pt idx="39">
                  <c:v>3358</c:v>
                </c:pt>
                <c:pt idx="40">
                  <c:v>3336</c:v>
                </c:pt>
                <c:pt idx="41">
                  <c:v>3367</c:v>
                </c:pt>
                <c:pt idx="42">
                  <c:v>3391</c:v>
                </c:pt>
                <c:pt idx="43">
                  <c:v>3402</c:v>
                </c:pt>
                <c:pt idx="44">
                  <c:v>3405</c:v>
                </c:pt>
                <c:pt idx="45">
                  <c:v>3393</c:v>
                </c:pt>
                <c:pt idx="46">
                  <c:v>3343</c:v>
                </c:pt>
                <c:pt idx="47">
                  <c:v>3347</c:v>
                </c:pt>
                <c:pt idx="48">
                  <c:v>3314</c:v>
                </c:pt>
                <c:pt idx="49">
                  <c:v>3357</c:v>
                </c:pt>
                <c:pt idx="50">
                  <c:v>3358</c:v>
                </c:pt>
                <c:pt idx="51">
                  <c:v>3320</c:v>
                </c:pt>
                <c:pt idx="52">
                  <c:v>3333</c:v>
                </c:pt>
                <c:pt idx="53">
                  <c:v>3354</c:v>
                </c:pt>
                <c:pt idx="54">
                  <c:v>3331</c:v>
                </c:pt>
                <c:pt idx="55">
                  <c:v>3357</c:v>
                </c:pt>
                <c:pt idx="56">
                  <c:v>3408</c:v>
                </c:pt>
                <c:pt idx="57">
                  <c:v>3371</c:v>
                </c:pt>
                <c:pt idx="58">
                  <c:v>3381</c:v>
                </c:pt>
                <c:pt idx="59">
                  <c:v>3417</c:v>
                </c:pt>
                <c:pt idx="60">
                  <c:v>3411</c:v>
                </c:pt>
                <c:pt idx="61">
                  <c:v>3359</c:v>
                </c:pt>
                <c:pt idx="62">
                  <c:v>3376</c:v>
                </c:pt>
                <c:pt idx="63">
                  <c:v>3374</c:v>
                </c:pt>
                <c:pt idx="64">
                  <c:v>3371</c:v>
                </c:pt>
                <c:pt idx="65">
                  <c:v>3327</c:v>
                </c:pt>
                <c:pt idx="66">
                  <c:v>3352</c:v>
                </c:pt>
                <c:pt idx="67">
                  <c:v>3355</c:v>
                </c:pt>
                <c:pt idx="68">
                  <c:v>3347</c:v>
                </c:pt>
                <c:pt idx="69">
                  <c:v>3350</c:v>
                </c:pt>
                <c:pt idx="70">
                  <c:v>3350</c:v>
                </c:pt>
                <c:pt idx="71">
                  <c:v>3375</c:v>
                </c:pt>
                <c:pt idx="72">
                  <c:v>3364</c:v>
                </c:pt>
                <c:pt idx="73">
                  <c:v>3354</c:v>
                </c:pt>
                <c:pt idx="74">
                  <c:v>3342</c:v>
                </c:pt>
                <c:pt idx="75">
                  <c:v>3329</c:v>
                </c:pt>
                <c:pt idx="76">
                  <c:v>3268</c:v>
                </c:pt>
                <c:pt idx="77">
                  <c:v>3247</c:v>
                </c:pt>
                <c:pt idx="78">
                  <c:v>3265</c:v>
                </c:pt>
                <c:pt idx="79">
                  <c:v>3271</c:v>
                </c:pt>
                <c:pt idx="80">
                  <c:v>3263</c:v>
                </c:pt>
                <c:pt idx="81">
                  <c:v>3241</c:v>
                </c:pt>
                <c:pt idx="82">
                  <c:v>3287</c:v>
                </c:pt>
                <c:pt idx="83">
                  <c:v>3298</c:v>
                </c:pt>
                <c:pt idx="84">
                  <c:v>3212</c:v>
                </c:pt>
                <c:pt idx="85">
                  <c:v>3322</c:v>
                </c:pt>
                <c:pt idx="86">
                  <c:v>3427</c:v>
                </c:pt>
                <c:pt idx="87">
                  <c:v>3429</c:v>
                </c:pt>
                <c:pt idx="88">
                  <c:v>3389</c:v>
                </c:pt>
                <c:pt idx="89">
                  <c:v>3379</c:v>
                </c:pt>
                <c:pt idx="90">
                  <c:v>3407</c:v>
                </c:pt>
                <c:pt idx="91">
                  <c:v>3398</c:v>
                </c:pt>
                <c:pt idx="92">
                  <c:v>3390</c:v>
                </c:pt>
                <c:pt idx="93">
                  <c:v>3455</c:v>
                </c:pt>
                <c:pt idx="94">
                  <c:v>3446</c:v>
                </c:pt>
                <c:pt idx="95">
                  <c:v>3402</c:v>
                </c:pt>
                <c:pt idx="96">
                  <c:v>3408</c:v>
                </c:pt>
                <c:pt idx="97">
                  <c:v>3344</c:v>
                </c:pt>
                <c:pt idx="98">
                  <c:v>3306</c:v>
                </c:pt>
                <c:pt idx="99">
                  <c:v>3315</c:v>
                </c:pt>
                <c:pt idx="100">
                  <c:v>3304</c:v>
                </c:pt>
                <c:pt idx="101">
                  <c:v>3332</c:v>
                </c:pt>
                <c:pt idx="102">
                  <c:v>3313</c:v>
                </c:pt>
                <c:pt idx="103">
                  <c:v>3319</c:v>
                </c:pt>
                <c:pt idx="104">
                  <c:v>3303</c:v>
                </c:pt>
                <c:pt idx="105">
                  <c:v>3266</c:v>
                </c:pt>
                <c:pt idx="106">
                  <c:v>3275</c:v>
                </c:pt>
                <c:pt idx="107">
                  <c:v>3267</c:v>
                </c:pt>
                <c:pt idx="108">
                  <c:v>3287</c:v>
                </c:pt>
                <c:pt idx="109">
                  <c:v>3257</c:v>
                </c:pt>
                <c:pt idx="110">
                  <c:v>3253</c:v>
                </c:pt>
                <c:pt idx="111">
                  <c:v>3300</c:v>
                </c:pt>
                <c:pt idx="112">
                  <c:v>3308</c:v>
                </c:pt>
                <c:pt idx="113">
                  <c:v>3273</c:v>
                </c:pt>
                <c:pt idx="114">
                  <c:v>3285</c:v>
                </c:pt>
                <c:pt idx="115">
                  <c:v>3294</c:v>
                </c:pt>
                <c:pt idx="116">
                  <c:v>3308</c:v>
                </c:pt>
                <c:pt idx="117">
                  <c:v>3323</c:v>
                </c:pt>
                <c:pt idx="118">
                  <c:v>3334</c:v>
                </c:pt>
                <c:pt idx="119">
                  <c:v>3316</c:v>
                </c:pt>
                <c:pt idx="120">
                  <c:v>3279</c:v>
                </c:pt>
                <c:pt idx="121">
                  <c:v>3281</c:v>
                </c:pt>
                <c:pt idx="122">
                  <c:v>3319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buy(8242)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2864.8511187607569</c:v>
                </c:pt>
                <c:pt idx="1">
                  <c:v>2901.9827882960412</c:v>
                </c:pt>
                <c:pt idx="2">
                  <c:v>2827.719449225473</c:v>
                </c:pt>
                <c:pt idx="3">
                  <c:v>2864.8511187607569</c:v>
                </c:pt>
                <c:pt idx="4">
                  <c:v>2870.5636833046469</c:v>
                </c:pt>
                <c:pt idx="5">
                  <c:v>3124.772805507745</c:v>
                </c:pt>
                <c:pt idx="6">
                  <c:v>3130.4853700516351</c:v>
                </c:pt>
                <c:pt idx="7">
                  <c:v>3156.1919104991393</c:v>
                </c:pt>
                <c:pt idx="8">
                  <c:v>3256.1617900172114</c:v>
                </c:pt>
                <c:pt idx="9">
                  <c:v>3281.8683304647157</c:v>
                </c:pt>
                <c:pt idx="10">
                  <c:v>3353.2753872633389</c:v>
                </c:pt>
                <c:pt idx="11">
                  <c:v>3338.9939759036142</c:v>
                </c:pt>
                <c:pt idx="12">
                  <c:v>3410.4010327022374</c:v>
                </c:pt>
                <c:pt idx="13">
                  <c:v>3467.5266781411356</c:v>
                </c:pt>
                <c:pt idx="14">
                  <c:v>3441.8201376936313</c:v>
                </c:pt>
                <c:pt idx="15">
                  <c:v>3413.257314974182</c:v>
                </c:pt>
                <c:pt idx="16">
                  <c:v>3410.4010327022374</c:v>
                </c:pt>
                <c:pt idx="17">
                  <c:v>3464.670395869191</c:v>
                </c:pt>
                <c:pt idx="18">
                  <c:v>3470.3829604130806</c:v>
                </c:pt>
                <c:pt idx="19">
                  <c:v>3450.3889845094664</c:v>
                </c:pt>
                <c:pt idx="20">
                  <c:v>3516.0834767641995</c:v>
                </c:pt>
                <c:pt idx="21">
                  <c:v>3447.5327022375213</c:v>
                </c:pt>
                <c:pt idx="22">
                  <c:v>3504.6583476764199</c:v>
                </c:pt>
                <c:pt idx="23">
                  <c:v>3527.5086058519792</c:v>
                </c:pt>
                <c:pt idx="24">
                  <c:v>3490.3769363166953</c:v>
                </c:pt>
                <c:pt idx="25">
                  <c:v>3453.2452667814109</c:v>
                </c:pt>
                <c:pt idx="26">
                  <c:v>3547.5025817555934</c:v>
                </c:pt>
                <c:pt idx="27">
                  <c:v>3607.484509466437</c:v>
                </c:pt>
                <c:pt idx="28">
                  <c:v>3650.3287435456109</c:v>
                </c:pt>
                <c:pt idx="29">
                  <c:v>3678.8915662650602</c:v>
                </c:pt>
                <c:pt idx="30">
                  <c:v>3727.4483648881237</c:v>
                </c:pt>
                <c:pt idx="31">
                  <c:v>3833.1308089500858</c:v>
                </c:pt>
                <c:pt idx="32">
                  <c:v>3781.7177280550773</c:v>
                </c:pt>
                <c:pt idx="33">
                  <c:v>3707.454388984509</c:v>
                </c:pt>
                <c:pt idx="34">
                  <c:v>3573.2091222030976</c:v>
                </c:pt>
                <c:pt idx="35">
                  <c:v>3638.9036144578313</c:v>
                </c:pt>
                <c:pt idx="36">
                  <c:v>3616.0533562822716</c:v>
                </c:pt>
                <c:pt idx="37">
                  <c:v>3576.0654044750427</c:v>
                </c:pt>
                <c:pt idx="38">
                  <c:v>3541.7900172117038</c:v>
                </c:pt>
                <c:pt idx="39">
                  <c:v>3578.9216867469877</c:v>
                </c:pt>
                <c:pt idx="40">
                  <c:v>3490.3769363166953</c:v>
                </c:pt>
                <c:pt idx="41">
                  <c:v>3461.814113597246</c:v>
                </c:pt>
                <c:pt idx="42">
                  <c:v>3521.7960413080891</c:v>
                </c:pt>
                <c:pt idx="43">
                  <c:v>3467.5266781411356</c:v>
                </c:pt>
                <c:pt idx="44">
                  <c:v>3484.6643717728052</c:v>
                </c:pt>
                <c:pt idx="45">
                  <c:v>3473.2392426850256</c:v>
                </c:pt>
                <c:pt idx="46">
                  <c:v>3473.2392426850256</c:v>
                </c:pt>
                <c:pt idx="47">
                  <c:v>3533.2211703958687</c:v>
                </c:pt>
                <c:pt idx="48">
                  <c:v>3490.3769363166953</c:v>
                </c:pt>
                <c:pt idx="49">
                  <c:v>3421.8261617900171</c:v>
                </c:pt>
                <c:pt idx="50">
                  <c:v>3464.670395869191</c:v>
                </c:pt>
                <c:pt idx="51">
                  <c:v>3516.0834767641995</c:v>
                </c:pt>
                <c:pt idx="52">
                  <c:v>3496.0895008605848</c:v>
                </c:pt>
                <c:pt idx="53">
                  <c:v>3524.6523235800341</c:v>
                </c:pt>
                <c:pt idx="54">
                  <c:v>3476.0955249569706</c:v>
                </c:pt>
                <c:pt idx="55">
                  <c:v>3567.4965576592081</c:v>
                </c:pt>
                <c:pt idx="56">
                  <c:v>3598.9156626506024</c:v>
                </c:pt>
                <c:pt idx="57">
                  <c:v>3576.0654044750427</c:v>
                </c:pt>
                <c:pt idx="58">
                  <c:v>3624.6222030981066</c:v>
                </c:pt>
                <c:pt idx="59">
                  <c:v>3590.3468158347673</c:v>
                </c:pt>
                <c:pt idx="60">
                  <c:v>3601.7719449225469</c:v>
                </c:pt>
                <c:pt idx="61">
                  <c:v>3501.8020654044749</c:v>
                </c:pt>
                <c:pt idx="62">
                  <c:v>3436.1075731497417</c:v>
                </c:pt>
                <c:pt idx="63">
                  <c:v>3527.5086058519792</c:v>
                </c:pt>
                <c:pt idx="64">
                  <c:v>3447.5327022375213</c:v>
                </c:pt>
                <c:pt idx="65">
                  <c:v>3524.6523235800341</c:v>
                </c:pt>
                <c:pt idx="66">
                  <c:v>3507.5146299483645</c:v>
                </c:pt>
                <c:pt idx="67">
                  <c:v>3516.0834767641995</c:v>
                </c:pt>
                <c:pt idx="68">
                  <c:v>3536.0774526678138</c:v>
                </c:pt>
                <c:pt idx="69">
                  <c:v>3550.3588640275384</c:v>
                </c:pt>
                <c:pt idx="70">
                  <c:v>3527.5086058519792</c:v>
                </c:pt>
                <c:pt idx="71">
                  <c:v>3541.7900172117038</c:v>
                </c:pt>
                <c:pt idx="72">
                  <c:v>3507.5146299483645</c:v>
                </c:pt>
                <c:pt idx="73">
                  <c:v>3556.0714285714284</c:v>
                </c:pt>
                <c:pt idx="74">
                  <c:v>3530.3648881239242</c:v>
                </c:pt>
                <c:pt idx="75">
                  <c:v>3473.2392426850256</c:v>
                </c:pt>
                <c:pt idx="76">
                  <c:v>3487.5206540447502</c:v>
                </c:pt>
                <c:pt idx="77">
                  <c:v>3441.8201376936313</c:v>
                </c:pt>
                <c:pt idx="78">
                  <c:v>3481.8080895008602</c:v>
                </c:pt>
                <c:pt idx="79">
                  <c:v>3424.6824440619621</c:v>
                </c:pt>
                <c:pt idx="80">
                  <c:v>3390.4070567986228</c:v>
                </c:pt>
                <c:pt idx="81">
                  <c:v>3398.9759036144574</c:v>
                </c:pt>
                <c:pt idx="82">
                  <c:v>3441.8201376936313</c:v>
                </c:pt>
                <c:pt idx="83">
                  <c:v>3498.9457831325299</c:v>
                </c:pt>
                <c:pt idx="84">
                  <c:v>3373.2693631669531</c:v>
                </c:pt>
                <c:pt idx="85">
                  <c:v>3438.9638554216867</c:v>
                </c:pt>
                <c:pt idx="86">
                  <c:v>3558.9277108433735</c:v>
                </c:pt>
                <c:pt idx="87">
                  <c:v>3576.0654044750427</c:v>
                </c:pt>
                <c:pt idx="88">
                  <c:v>3596.0593803786574</c:v>
                </c:pt>
                <c:pt idx="89">
                  <c:v>3510.3709122203095</c:v>
                </c:pt>
                <c:pt idx="90">
                  <c:v>3550.3588640275384</c:v>
                </c:pt>
                <c:pt idx="91">
                  <c:v>3436.1075731497417</c:v>
                </c:pt>
                <c:pt idx="92">
                  <c:v>3558.9277108433735</c:v>
                </c:pt>
                <c:pt idx="93">
                  <c:v>3544.6462994836488</c:v>
                </c:pt>
                <c:pt idx="94">
                  <c:v>3521.7960413080891</c:v>
                </c:pt>
                <c:pt idx="95">
                  <c:v>3507.5146299483645</c:v>
                </c:pt>
                <c:pt idx="96">
                  <c:v>3390.4070567986228</c:v>
                </c:pt>
                <c:pt idx="97">
                  <c:v>3293.2934595524953</c:v>
                </c:pt>
                <c:pt idx="98">
                  <c:v>3221.8864027538725</c:v>
                </c:pt>
                <c:pt idx="99">
                  <c:v>3264.7306368330464</c:v>
                </c:pt>
                <c:pt idx="100">
                  <c:v>3173.3296041308085</c:v>
                </c:pt>
                <c:pt idx="101">
                  <c:v>3184.7547332185886</c:v>
                </c:pt>
                <c:pt idx="102">
                  <c:v>3139.0542168674697</c:v>
                </c:pt>
                <c:pt idx="103">
                  <c:v>3184.7547332185886</c:v>
                </c:pt>
                <c:pt idx="104">
                  <c:v>3136.1979345955247</c:v>
                </c:pt>
                <c:pt idx="105">
                  <c:v>3116.2039586919104</c:v>
                </c:pt>
                <c:pt idx="106">
                  <c:v>3121.9165232358</c:v>
                </c:pt>
                <c:pt idx="107">
                  <c:v>3073.3597246127365</c:v>
                </c:pt>
                <c:pt idx="108">
                  <c:v>3170.473321858864</c:v>
                </c:pt>
                <c:pt idx="109">
                  <c:v>3173.3296041308085</c:v>
                </c:pt>
                <c:pt idx="110">
                  <c:v>3150.4793459552493</c:v>
                </c:pt>
                <c:pt idx="111">
                  <c:v>3179.0421686746986</c:v>
                </c:pt>
                <c:pt idx="112">
                  <c:v>3130.4853700516351</c:v>
                </c:pt>
                <c:pt idx="113">
                  <c:v>3093.3537005163507</c:v>
                </c:pt>
                <c:pt idx="114">
                  <c:v>3099.0662650602408</c:v>
                </c:pt>
                <c:pt idx="115">
                  <c:v>3170.473321858864</c:v>
                </c:pt>
                <c:pt idx="116">
                  <c:v>3124.772805507745</c:v>
                </c:pt>
                <c:pt idx="117">
                  <c:v>3150.4793459552493</c:v>
                </c:pt>
                <c:pt idx="118">
                  <c:v>3207.6049913941479</c:v>
                </c:pt>
                <c:pt idx="119">
                  <c:v>3244.7366609294318</c:v>
                </c:pt>
                <c:pt idx="120">
                  <c:v>3241.8803786574867</c:v>
                </c:pt>
                <c:pt idx="121">
                  <c:v>3267.586919104991</c:v>
                </c:pt>
                <c:pt idx="122">
                  <c:v>3318.9999999999995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43866</c:v>
                </c:pt>
                <c:pt idx="1">
                  <c:v>43866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3833.1308089500858"/>
          <c:min val="2827.71944922547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43866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-5270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43866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6430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43866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1160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43866</c:v>
                </c:pt>
                <c:pt idx="1">
                  <c:v>43866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0.86924880579387998</c:v>
                </c:pt>
                <c:pt idx="1">
                  <c:v>0.85074472874345097</c:v>
                </c:pt>
                <c:pt idx="2">
                  <c:v>0.81625833782566803</c:v>
                </c:pt>
                <c:pt idx="3">
                  <c:v>0.77382457772834901</c:v>
                </c:pt>
                <c:pt idx="4">
                  <c:v>0.71186771529403303</c:v>
                </c:pt>
                <c:pt idx="5">
                  <c:v>0.65658910559408301</c:v>
                </c:pt>
                <c:pt idx="6">
                  <c:v>0.57195052140145597</c:v>
                </c:pt>
                <c:pt idx="7">
                  <c:v>0.45279653815939802</c:v>
                </c:pt>
                <c:pt idx="8">
                  <c:v>0.38581757392043797</c:v>
                </c:pt>
                <c:pt idx="9">
                  <c:v>0.28277561064610202</c:v>
                </c:pt>
                <c:pt idx="10">
                  <c:v>0.22392165364813901</c:v>
                </c:pt>
                <c:pt idx="11">
                  <c:v>0.161510417778227</c:v>
                </c:pt>
                <c:pt idx="12">
                  <c:v>0.18496174516340499</c:v>
                </c:pt>
                <c:pt idx="13">
                  <c:v>0.18871013684204799</c:v>
                </c:pt>
                <c:pt idx="14">
                  <c:v>0.19128657089580101</c:v>
                </c:pt>
                <c:pt idx="15">
                  <c:v>0.22976834500582799</c:v>
                </c:pt>
                <c:pt idx="16">
                  <c:v>0.30375054362228199</c:v>
                </c:pt>
                <c:pt idx="17">
                  <c:v>0.35803404339334899</c:v>
                </c:pt>
                <c:pt idx="18">
                  <c:v>0.43934360795076499</c:v>
                </c:pt>
                <c:pt idx="19">
                  <c:v>0.47775320837110102</c:v>
                </c:pt>
                <c:pt idx="20">
                  <c:v>0.48071841682793698</c:v>
                </c:pt>
                <c:pt idx="21">
                  <c:v>0.49150619019192499</c:v>
                </c:pt>
                <c:pt idx="22">
                  <c:v>0.57589466150354196</c:v>
                </c:pt>
                <c:pt idx="23">
                  <c:v>0.61582499130645496</c:v>
                </c:pt>
                <c:pt idx="24">
                  <c:v>0.63957749714051804</c:v>
                </c:pt>
                <c:pt idx="25">
                  <c:v>0.64858347024570095</c:v>
                </c:pt>
                <c:pt idx="26">
                  <c:v>0.64794331783349401</c:v>
                </c:pt>
                <c:pt idx="27">
                  <c:v>0.64634155753002898</c:v>
                </c:pt>
                <c:pt idx="28">
                  <c:v>0.63760034964586598</c:v>
                </c:pt>
                <c:pt idx="29">
                  <c:v>0.63299952279059801</c:v>
                </c:pt>
                <c:pt idx="30">
                  <c:v>0.61873987458590696</c:v>
                </c:pt>
                <c:pt idx="31">
                  <c:v>0.54491541483262596</c:v>
                </c:pt>
                <c:pt idx="32">
                  <c:v>0.57476663472436496</c:v>
                </c:pt>
                <c:pt idx="33">
                  <c:v>0.60449340346493097</c:v>
                </c:pt>
                <c:pt idx="34">
                  <c:v>0.59788735735452703</c:v>
                </c:pt>
                <c:pt idx="35">
                  <c:v>0.59116422177138095</c:v>
                </c:pt>
                <c:pt idx="36">
                  <c:v>0.60633815379830902</c:v>
                </c:pt>
                <c:pt idx="37">
                  <c:v>0.54602641441204702</c:v>
                </c:pt>
                <c:pt idx="38">
                  <c:v>0.50874584322760397</c:v>
                </c:pt>
                <c:pt idx="39">
                  <c:v>0.50350112678298198</c:v>
                </c:pt>
                <c:pt idx="40">
                  <c:v>0.50074398494071803</c:v>
                </c:pt>
                <c:pt idx="41">
                  <c:v>0.49892917776344498</c:v>
                </c:pt>
                <c:pt idx="42">
                  <c:v>0.47372835086177001</c:v>
                </c:pt>
                <c:pt idx="43">
                  <c:v>0.47078467421872</c:v>
                </c:pt>
                <c:pt idx="44">
                  <c:v>0.47966833559961802</c:v>
                </c:pt>
                <c:pt idx="45">
                  <c:v>0.51223522646508601</c:v>
                </c:pt>
                <c:pt idx="46">
                  <c:v>0.53329696741202703</c:v>
                </c:pt>
                <c:pt idx="47">
                  <c:v>0.55693692489592195</c:v>
                </c:pt>
                <c:pt idx="48">
                  <c:v>0.57275085225522004</c:v>
                </c:pt>
                <c:pt idx="49">
                  <c:v>0.59275222812759498</c:v>
                </c:pt>
                <c:pt idx="50">
                  <c:v>0.61127128946696896</c:v>
                </c:pt>
                <c:pt idx="51">
                  <c:v>0.61978133261069301</c:v>
                </c:pt>
                <c:pt idx="52">
                  <c:v>0.61964406751620305</c:v>
                </c:pt>
                <c:pt idx="53">
                  <c:v>0.62980678582327798</c:v>
                </c:pt>
                <c:pt idx="54">
                  <c:v>0.637038467881205</c:v>
                </c:pt>
                <c:pt idx="55">
                  <c:v>0.64068862191048404</c:v>
                </c:pt>
                <c:pt idx="56">
                  <c:v>0.62947264391052704</c:v>
                </c:pt>
                <c:pt idx="57">
                  <c:v>0.62591302640650703</c:v>
                </c:pt>
                <c:pt idx="58">
                  <c:v>0.61395687611765903</c:v>
                </c:pt>
                <c:pt idx="59">
                  <c:v>0.59595270617598695</c:v>
                </c:pt>
                <c:pt idx="60">
                  <c:v>0.58219306195280296</c:v>
                </c:pt>
                <c:pt idx="61">
                  <c:v>0.58371219365992999</c:v>
                </c:pt>
                <c:pt idx="62">
                  <c:v>0.58488086607277801</c:v>
                </c:pt>
                <c:pt idx="63">
                  <c:v>0.58071282413986702</c:v>
                </c:pt>
                <c:pt idx="64">
                  <c:v>0.58786372036500401</c:v>
                </c:pt>
                <c:pt idx="65">
                  <c:v>0.61515421620976396</c:v>
                </c:pt>
                <c:pt idx="66">
                  <c:v>0.62908228886081996</c:v>
                </c:pt>
                <c:pt idx="67">
                  <c:v>0.64011012297770098</c:v>
                </c:pt>
                <c:pt idx="68">
                  <c:v>0.66018364293379495</c:v>
                </c:pt>
                <c:pt idx="69">
                  <c:v>0.67362459864670399</c:v>
                </c:pt>
                <c:pt idx="70">
                  <c:v>0.69367257957257</c:v>
                </c:pt>
                <c:pt idx="71">
                  <c:v>0.69577909946657202</c:v>
                </c:pt>
                <c:pt idx="72">
                  <c:v>0.69698437422549697</c:v>
                </c:pt>
                <c:pt idx="73">
                  <c:v>0.70725797799380297</c:v>
                </c:pt>
                <c:pt idx="74">
                  <c:v>0.72067663172355501</c:v>
                </c:pt>
                <c:pt idx="75">
                  <c:v>0.73543724289722101</c:v>
                </c:pt>
                <c:pt idx="76">
                  <c:v>0.76492330663561303</c:v>
                </c:pt>
                <c:pt idx="77">
                  <c:v>0.79044782356076804</c:v>
                </c:pt>
                <c:pt idx="78">
                  <c:v>0.81850144529980295</c:v>
                </c:pt>
                <c:pt idx="79">
                  <c:v>0.83854807011399302</c:v>
                </c:pt>
                <c:pt idx="80">
                  <c:v>0.85808457694051199</c:v>
                </c:pt>
                <c:pt idx="81">
                  <c:v>0.88152999531385901</c:v>
                </c:pt>
                <c:pt idx="82">
                  <c:v>0.89603664881526401</c:v>
                </c:pt>
                <c:pt idx="83">
                  <c:v>0.91233561879999603</c:v>
                </c:pt>
                <c:pt idx="84">
                  <c:v>0.93692480185777405</c:v>
                </c:pt>
                <c:pt idx="85">
                  <c:v>0.94278575757931504</c:v>
                </c:pt>
                <c:pt idx="86">
                  <c:v>0.94269350949855402</c:v>
                </c:pt>
                <c:pt idx="87">
                  <c:v>0.94080516366705802</c:v>
                </c:pt>
                <c:pt idx="88">
                  <c:v>0.94264417914514798</c:v>
                </c:pt>
                <c:pt idx="89">
                  <c:v>0.93914554920184801</c:v>
                </c:pt>
                <c:pt idx="90">
                  <c:v>0.93328549204253397</c:v>
                </c:pt>
                <c:pt idx="91">
                  <c:v>0.92444442242711999</c:v>
                </c:pt>
                <c:pt idx="92">
                  <c:v>0.91111680109390103</c:v>
                </c:pt>
                <c:pt idx="93">
                  <c:v>0.87574564887411099</c:v>
                </c:pt>
                <c:pt idx="94">
                  <c:v>0.86542851809755394</c:v>
                </c:pt>
                <c:pt idx="95">
                  <c:v>0.86539880403470004</c:v>
                </c:pt>
                <c:pt idx="96">
                  <c:v>0.86588441106659197</c:v>
                </c:pt>
                <c:pt idx="97">
                  <c:v>0.86387567386687303</c:v>
                </c:pt>
                <c:pt idx="98">
                  <c:v>0.86094743482976699</c:v>
                </c:pt>
                <c:pt idx="99">
                  <c:v>0.857678170105453</c:v>
                </c:pt>
                <c:pt idx="100">
                  <c:v>0.855687702561159</c:v>
                </c:pt>
                <c:pt idx="101">
                  <c:v>0.85088065168106697</c:v>
                </c:pt>
                <c:pt idx="102">
                  <c:v>0.84730741202349602</c:v>
                </c:pt>
                <c:pt idx="103">
                  <c:v>0.84347748432826997</c:v>
                </c:pt>
                <c:pt idx="104">
                  <c:v>0.83645994485789399</c:v>
                </c:pt>
                <c:pt idx="105">
                  <c:v>0.82554818560897403</c:v>
                </c:pt>
                <c:pt idx="106">
                  <c:v>0.81086159417353798</c:v>
                </c:pt>
                <c:pt idx="107">
                  <c:v>0.77687774428867196</c:v>
                </c:pt>
                <c:pt idx="108">
                  <c:v>0.75032703596077299</c:v>
                </c:pt>
                <c:pt idx="109">
                  <c:v>0.72253080296257699</c:v>
                </c:pt>
                <c:pt idx="110">
                  <c:v>0.68199284109214897</c:v>
                </c:pt>
                <c:pt idx="111">
                  <c:v>0.62511604969412504</c:v>
                </c:pt>
                <c:pt idx="112">
                  <c:v>0.56141138051511197</c:v>
                </c:pt>
                <c:pt idx="113">
                  <c:v>0.48435069520595297</c:v>
                </c:pt>
                <c:pt idx="114">
                  <c:v>0.400402535697304</c:v>
                </c:pt>
                <c:pt idx="115">
                  <c:v>0.32102363421625402</c:v>
                </c:pt>
                <c:pt idx="116">
                  <c:v>0.28895437999722401</c:v>
                </c:pt>
                <c:pt idx="117">
                  <c:v>0.30418767742014802</c:v>
                </c:pt>
                <c:pt idx="118">
                  <c:v>0.29206274685963501</c:v>
                </c:pt>
                <c:pt idx="119">
                  <c:v>0.313833230524938</c:v>
                </c:pt>
                <c:pt idx="120">
                  <c:v>0.36878545115859002</c:v>
                </c:pt>
                <c:pt idx="121">
                  <c:v>0.32250043242170601</c:v>
                </c:pt>
                <c:pt idx="122">
                  <c:v>0.28646732624118298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0.93229987797704705</c:v>
                </c:pt>
                <c:pt idx="1">
                  <c:v>0.93274905813317399</c:v>
                </c:pt>
                <c:pt idx="2">
                  <c:v>0.93311433676283795</c:v>
                </c:pt>
                <c:pt idx="3">
                  <c:v>0.93340268559292605</c:v>
                </c:pt>
                <c:pt idx="4">
                  <c:v>0.93348490245593996</c:v>
                </c:pt>
                <c:pt idx="5">
                  <c:v>0.93366658123487301</c:v>
                </c:pt>
                <c:pt idx="6">
                  <c:v>0.93401456786829695</c:v>
                </c:pt>
                <c:pt idx="7">
                  <c:v>0.93413074005816499</c:v>
                </c:pt>
                <c:pt idx="8">
                  <c:v>0.93457637792889203</c:v>
                </c:pt>
                <c:pt idx="9">
                  <c:v>0.93512654867744704</c:v>
                </c:pt>
                <c:pt idx="10">
                  <c:v>0.93546105904824195</c:v>
                </c:pt>
                <c:pt idx="11">
                  <c:v>0.93591161910619403</c:v>
                </c:pt>
                <c:pt idx="12">
                  <c:v>0.93616362660363595</c:v>
                </c:pt>
                <c:pt idx="13">
                  <c:v>0.93674466581845695</c:v>
                </c:pt>
                <c:pt idx="14">
                  <c:v>0.93718124505149203</c:v>
                </c:pt>
                <c:pt idx="15">
                  <c:v>0.93771899265720304</c:v>
                </c:pt>
                <c:pt idx="16">
                  <c:v>0.93773260358250998</c:v>
                </c:pt>
                <c:pt idx="17">
                  <c:v>0.93764346597939896</c:v>
                </c:pt>
                <c:pt idx="18">
                  <c:v>0.93716287533023801</c:v>
                </c:pt>
                <c:pt idx="19">
                  <c:v>0.93629166696553101</c:v>
                </c:pt>
                <c:pt idx="20">
                  <c:v>0.93568172176915998</c:v>
                </c:pt>
                <c:pt idx="21">
                  <c:v>0.93564674326666497</c:v>
                </c:pt>
                <c:pt idx="22">
                  <c:v>0.93488662779255305</c:v>
                </c:pt>
                <c:pt idx="23">
                  <c:v>0.93504187869120003</c:v>
                </c:pt>
                <c:pt idx="24">
                  <c:v>0.93495434740551098</c:v>
                </c:pt>
                <c:pt idx="25">
                  <c:v>0.935057834781298</c:v>
                </c:pt>
                <c:pt idx="26">
                  <c:v>0.93490483836897098</c:v>
                </c:pt>
                <c:pt idx="27">
                  <c:v>0.93501385558240802</c:v>
                </c:pt>
                <c:pt idx="28">
                  <c:v>0.93481836328401402</c:v>
                </c:pt>
                <c:pt idx="29">
                  <c:v>0.93405273804728295</c:v>
                </c:pt>
                <c:pt idx="30">
                  <c:v>0.93389868481242899</c:v>
                </c:pt>
                <c:pt idx="31">
                  <c:v>0.93271042691975403</c:v>
                </c:pt>
                <c:pt idx="32">
                  <c:v>0.93188592967594996</c:v>
                </c:pt>
                <c:pt idx="33">
                  <c:v>0.93066127876794702</c:v>
                </c:pt>
                <c:pt idx="34">
                  <c:v>0.92872608809144097</c:v>
                </c:pt>
                <c:pt idx="35">
                  <c:v>0.92732162409966401</c:v>
                </c:pt>
                <c:pt idx="36">
                  <c:v>0.92536868560374197</c:v>
                </c:pt>
                <c:pt idx="37">
                  <c:v>0.92172116155031802</c:v>
                </c:pt>
                <c:pt idx="38">
                  <c:v>0.92045402446773095</c:v>
                </c:pt>
                <c:pt idx="39">
                  <c:v>0.918726995820627</c:v>
                </c:pt>
                <c:pt idx="40">
                  <c:v>0.91735626348794996</c:v>
                </c:pt>
                <c:pt idx="41">
                  <c:v>0.91610383672697004</c:v>
                </c:pt>
                <c:pt idx="42">
                  <c:v>0.91500733459838401</c:v>
                </c:pt>
                <c:pt idx="43">
                  <c:v>0.91320879675626998</c:v>
                </c:pt>
                <c:pt idx="44">
                  <c:v>0.91245415919920203</c:v>
                </c:pt>
                <c:pt idx="45">
                  <c:v>0.90951424784072799</c:v>
                </c:pt>
                <c:pt idx="46">
                  <c:v>0.90921206754563599</c:v>
                </c:pt>
                <c:pt idx="47">
                  <c:v>0.90805092316927905</c:v>
                </c:pt>
                <c:pt idx="48">
                  <c:v>0.90809187546525105</c:v>
                </c:pt>
                <c:pt idx="49">
                  <c:v>0.90924960615326</c:v>
                </c:pt>
                <c:pt idx="50">
                  <c:v>0.91001547465571098</c:v>
                </c:pt>
                <c:pt idx="51">
                  <c:v>0.91110584759301705</c:v>
                </c:pt>
                <c:pt idx="52">
                  <c:v>0.91200292388694704</c:v>
                </c:pt>
                <c:pt idx="53">
                  <c:v>0.91312476208686799</c:v>
                </c:pt>
                <c:pt idx="54">
                  <c:v>0.91443096784230105</c:v>
                </c:pt>
                <c:pt idx="55">
                  <c:v>0.91575843960799197</c:v>
                </c:pt>
                <c:pt idx="56">
                  <c:v>0.91617708387998098</c:v>
                </c:pt>
                <c:pt idx="57">
                  <c:v>0.91638525826370199</c:v>
                </c:pt>
                <c:pt idx="58">
                  <c:v>0.91651643011624795</c:v>
                </c:pt>
                <c:pt idx="59">
                  <c:v>0.91529118306620405</c:v>
                </c:pt>
                <c:pt idx="60">
                  <c:v>0.91456937356911205</c:v>
                </c:pt>
                <c:pt idx="61">
                  <c:v>0.91303772565585695</c:v>
                </c:pt>
                <c:pt idx="62">
                  <c:v>0.91186338463545502</c:v>
                </c:pt>
                <c:pt idx="63">
                  <c:v>0.91185752192848302</c:v>
                </c:pt>
                <c:pt idx="64">
                  <c:v>0.91203807095557199</c:v>
                </c:pt>
                <c:pt idx="65">
                  <c:v>0.91233435984686895</c:v>
                </c:pt>
                <c:pt idx="66">
                  <c:v>0.91232267929355504</c:v>
                </c:pt>
                <c:pt idx="67">
                  <c:v>0.91158546247184002</c:v>
                </c:pt>
                <c:pt idx="68">
                  <c:v>0.91109243956969599</c:v>
                </c:pt>
                <c:pt idx="69">
                  <c:v>0.91051082822456797</c:v>
                </c:pt>
                <c:pt idx="70">
                  <c:v>0.91007101006925195</c:v>
                </c:pt>
                <c:pt idx="71">
                  <c:v>0.90986066572442803</c:v>
                </c:pt>
                <c:pt idx="72">
                  <c:v>0.90936536354994202</c:v>
                </c:pt>
                <c:pt idx="73">
                  <c:v>0.90871107897135694</c:v>
                </c:pt>
                <c:pt idx="74">
                  <c:v>0.90815391425297498</c:v>
                </c:pt>
                <c:pt idx="75">
                  <c:v>0.90598563485262196</c:v>
                </c:pt>
                <c:pt idx="76">
                  <c:v>0.90399708154734004</c:v>
                </c:pt>
                <c:pt idx="77">
                  <c:v>0.90209497610615197</c:v>
                </c:pt>
                <c:pt idx="78">
                  <c:v>0.90039368037502399</c:v>
                </c:pt>
                <c:pt idx="79">
                  <c:v>0.90037868634247598</c:v>
                </c:pt>
                <c:pt idx="80">
                  <c:v>0.90007091553534002</c:v>
                </c:pt>
                <c:pt idx="81">
                  <c:v>0.89988045218308399</c:v>
                </c:pt>
                <c:pt idx="82">
                  <c:v>0.89906834500747301</c:v>
                </c:pt>
                <c:pt idx="83">
                  <c:v>0.89909419672925694</c:v>
                </c:pt>
                <c:pt idx="84">
                  <c:v>0.89973337404099896</c:v>
                </c:pt>
                <c:pt idx="85">
                  <c:v>0.900128714416491</c:v>
                </c:pt>
                <c:pt idx="86">
                  <c:v>0.90077517195621204</c:v>
                </c:pt>
                <c:pt idx="87">
                  <c:v>0.90110863098763905</c:v>
                </c:pt>
                <c:pt idx="88">
                  <c:v>0.90185416230031501</c:v>
                </c:pt>
                <c:pt idx="89">
                  <c:v>0.90187296592425203</c:v>
                </c:pt>
                <c:pt idx="90">
                  <c:v>0.90187983802420302</c:v>
                </c:pt>
                <c:pt idx="91">
                  <c:v>0.90201573687189396</c:v>
                </c:pt>
                <c:pt idx="92">
                  <c:v>0.90234739568498301</c:v>
                </c:pt>
                <c:pt idx="93">
                  <c:v>0.90223412166069805</c:v>
                </c:pt>
                <c:pt idx="94">
                  <c:v>0.90214998004177005</c:v>
                </c:pt>
                <c:pt idx="95">
                  <c:v>0.902064827631609</c:v>
                </c:pt>
                <c:pt idx="96">
                  <c:v>0.90174397408823204</c:v>
                </c:pt>
                <c:pt idx="97">
                  <c:v>0.90122324152856803</c:v>
                </c:pt>
                <c:pt idx="98">
                  <c:v>0.90050791283184495</c:v>
                </c:pt>
                <c:pt idx="99">
                  <c:v>0.89986741842117701</c:v>
                </c:pt>
                <c:pt idx="100">
                  <c:v>0.89908731950749599</c:v>
                </c:pt>
                <c:pt idx="101">
                  <c:v>0.89847867004309701</c:v>
                </c:pt>
                <c:pt idx="102">
                  <c:v>0.89773297733297697</c:v>
                </c:pt>
                <c:pt idx="103">
                  <c:v>0.89694714342035098</c:v>
                </c:pt>
                <c:pt idx="104">
                  <c:v>0.89598364286204202</c:v>
                </c:pt>
                <c:pt idx="105">
                  <c:v>0.89479628571736503</c:v>
                </c:pt>
                <c:pt idx="106">
                  <c:v>0.89351346470159199</c:v>
                </c:pt>
                <c:pt idx="107">
                  <c:v>0.89212114523726604</c:v>
                </c:pt>
                <c:pt idx="108">
                  <c:v>0.89112594883421703</c:v>
                </c:pt>
                <c:pt idx="109">
                  <c:v>0.89021931571756097</c:v>
                </c:pt>
                <c:pt idx="110">
                  <c:v>0.88918310482442797</c:v>
                </c:pt>
                <c:pt idx="111">
                  <c:v>0.888023796417718</c:v>
                </c:pt>
                <c:pt idx="112">
                  <c:v>0.88662574171337005</c:v>
                </c:pt>
                <c:pt idx="113">
                  <c:v>0.88512872261956999</c:v>
                </c:pt>
                <c:pt idx="114">
                  <c:v>0.88349131928434299</c:v>
                </c:pt>
                <c:pt idx="115">
                  <c:v>0.88206587067295805</c:v>
                </c:pt>
                <c:pt idx="116">
                  <c:v>0.88053084137228999</c:v>
                </c:pt>
                <c:pt idx="117">
                  <c:v>0.87912092972462597</c:v>
                </c:pt>
                <c:pt idx="118">
                  <c:v>0.877761497732374</c:v>
                </c:pt>
                <c:pt idx="119">
                  <c:v>0.87642533132380895</c:v>
                </c:pt>
                <c:pt idx="120">
                  <c:v>0.87502588229372003</c:v>
                </c:pt>
                <c:pt idx="121">
                  <c:v>0.873677793521482</c:v>
                </c:pt>
                <c:pt idx="122">
                  <c:v>0.872432044020091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0.144677239880796</c:v>
                </c:pt>
                <c:pt idx="1">
                  <c:v>0.14101687782661401</c:v>
                </c:pt>
                <c:pt idx="2">
                  <c:v>0.10044569213596399</c:v>
                </c:pt>
                <c:pt idx="3">
                  <c:v>7.3419329344656406E-2</c:v>
                </c:pt>
                <c:pt idx="4">
                  <c:v>0.29278003750640502</c:v>
                </c:pt>
                <c:pt idx="5">
                  <c:v>0.32184911698762098</c:v>
                </c:pt>
                <c:pt idx="6">
                  <c:v>0.28978893585119297</c:v>
                </c:pt>
                <c:pt idx="7">
                  <c:v>0.217444601550038</c:v>
                </c:pt>
                <c:pt idx="8">
                  <c:v>0.28397690356898703</c:v>
                </c:pt>
                <c:pt idx="9">
                  <c:v>0.291667153538407</c:v>
                </c:pt>
                <c:pt idx="10">
                  <c:v>0.227141751059459</c:v>
                </c:pt>
                <c:pt idx="11">
                  <c:v>0.23155210842642701</c:v>
                </c:pt>
                <c:pt idx="12">
                  <c:v>0.30882320904845401</c:v>
                </c:pt>
                <c:pt idx="13">
                  <c:v>0.27445595279746499</c:v>
                </c:pt>
                <c:pt idx="14">
                  <c:v>0.185878891563798</c:v>
                </c:pt>
                <c:pt idx="15">
                  <c:v>0.113497543257693</c:v>
                </c:pt>
                <c:pt idx="16">
                  <c:v>0.14468449218662499</c:v>
                </c:pt>
                <c:pt idx="17">
                  <c:v>6.8526209302643595E-2</c:v>
                </c:pt>
                <c:pt idx="18">
                  <c:v>7.1894844483638198E-2</c:v>
                </c:pt>
                <c:pt idx="19">
                  <c:v>0.120642428339347</c:v>
                </c:pt>
                <c:pt idx="20">
                  <c:v>0.13343170332715701</c:v>
                </c:pt>
                <c:pt idx="21" formatCode="0.00E+00">
                  <c:v>9.9209761651682701E-2</c:v>
                </c:pt>
                <c:pt idx="22" formatCode="0.00E+00">
                  <c:v>0.136377220112923</c:v>
                </c:pt>
                <c:pt idx="23">
                  <c:v>3.8116540806820198E-2</c:v>
                </c:pt>
                <c:pt idx="24">
                  <c:v>2.7880166116797701E-2</c:v>
                </c:pt>
                <c:pt idx="25">
                  <c:v>6.13301077705979E-2</c:v>
                </c:pt>
                <c:pt idx="26">
                  <c:v>6.7502840154509802E-2</c:v>
                </c:pt>
                <c:pt idx="27" formatCode="0.00E+00">
                  <c:v>4.99117620481822E-2</c:v>
                </c:pt>
                <c:pt idx="28">
                  <c:v>3.2627872912326501E-2</c:v>
                </c:pt>
                <c:pt idx="29">
                  <c:v>1.9156672052793099E-2</c:v>
                </c:pt>
                <c:pt idx="30">
                  <c:v>1.9850811319636198E-3</c:v>
                </c:pt>
                <c:pt idx="31" formatCode="0.00E+00">
                  <c:v>1.3940591370164901E-4</c:v>
                </c:pt>
                <c:pt idx="32" formatCode="0.00E+00">
                  <c:v>4.3299485161815404E-6</c:v>
                </c:pt>
                <c:pt idx="33">
                  <c:v>2.2011594688486701E-4</c:v>
                </c:pt>
                <c:pt idx="34" formatCode="0.00E+00">
                  <c:v>3.97597825804893E-5</c:v>
                </c:pt>
                <c:pt idx="35" formatCode="0.00E+00">
                  <c:v>1.1564600131425399E-5</c:v>
                </c:pt>
                <c:pt idx="36" formatCode="0.00E+00">
                  <c:v>1.7082778816822801E-5</c:v>
                </c:pt>
                <c:pt idx="37">
                  <c:v>0.16977212562830099</c:v>
                </c:pt>
                <c:pt idx="38">
                  <c:v>0.46489561056391698</c:v>
                </c:pt>
                <c:pt idx="39">
                  <c:v>0.91380161276446803</c:v>
                </c:pt>
                <c:pt idx="40">
                  <c:v>0.89713448244588601</c:v>
                </c:pt>
                <c:pt idx="41">
                  <c:v>0.972290110270563</c:v>
                </c:pt>
                <c:pt idx="42">
                  <c:v>0.98504989757599803</c:v>
                </c:pt>
                <c:pt idx="43" formatCode="0.00E+00">
                  <c:v>0.981352886383418</c:v>
                </c:pt>
                <c:pt idx="44">
                  <c:v>0.98370884634111699</c:v>
                </c:pt>
                <c:pt idx="45">
                  <c:v>0.97642681308811596</c:v>
                </c:pt>
                <c:pt idx="46">
                  <c:v>0.96387672601086505</c:v>
                </c:pt>
                <c:pt idx="47">
                  <c:v>0.97704811861883101</c:v>
                </c:pt>
                <c:pt idx="48">
                  <c:v>0.95405934395858505</c:v>
                </c:pt>
                <c:pt idx="49">
                  <c:v>0.90110623424674197</c:v>
                </c:pt>
                <c:pt idx="50">
                  <c:v>0.88150437664696701</c:v>
                </c:pt>
                <c:pt idx="51">
                  <c:v>0.763762589129233</c:v>
                </c:pt>
                <c:pt idx="52">
                  <c:v>0.938008685617438</c:v>
                </c:pt>
                <c:pt idx="53">
                  <c:v>0.95873024953904895</c:v>
                </c:pt>
                <c:pt idx="54">
                  <c:v>0.95339713394846604</c:v>
                </c:pt>
                <c:pt idx="55">
                  <c:v>0.915942971321271</c:v>
                </c:pt>
                <c:pt idx="56">
                  <c:v>0.88928206448901104</c:v>
                </c:pt>
                <c:pt idx="57">
                  <c:v>0.92335679045701402</c:v>
                </c:pt>
                <c:pt idx="58">
                  <c:v>0.93841846020590602</c:v>
                </c:pt>
                <c:pt idx="59">
                  <c:v>0.92211928721356295</c:v>
                </c:pt>
                <c:pt idx="60">
                  <c:v>0.90116244363787501</c:v>
                </c:pt>
                <c:pt idx="61">
                  <c:v>0.84979147179916703</c:v>
                </c:pt>
                <c:pt idx="62">
                  <c:v>0.84117896956367599</c:v>
                </c:pt>
                <c:pt idx="63">
                  <c:v>0.78840232124283804</c:v>
                </c:pt>
                <c:pt idx="64">
                  <c:v>0.79446478826312505</c:v>
                </c:pt>
                <c:pt idx="65">
                  <c:v>0.80884246228979895</c:v>
                </c:pt>
                <c:pt idx="66">
                  <c:v>0.78523768236443503</c:v>
                </c:pt>
                <c:pt idx="67">
                  <c:v>0.76020735299480102</c:v>
                </c:pt>
                <c:pt idx="68">
                  <c:v>0.76387839696983595</c:v>
                </c:pt>
                <c:pt idx="69">
                  <c:v>0.772515842181273</c:v>
                </c:pt>
                <c:pt idx="70">
                  <c:v>0.76983885350918502</c:v>
                </c:pt>
                <c:pt idx="71">
                  <c:v>0.59338604802196904</c:v>
                </c:pt>
                <c:pt idx="72">
                  <c:v>0.70363095333178705</c:v>
                </c:pt>
                <c:pt idx="73">
                  <c:v>0.72284253403857202</c:v>
                </c:pt>
                <c:pt idx="74">
                  <c:v>0.52764855845607805</c:v>
                </c:pt>
                <c:pt idx="75">
                  <c:v>0.42682051162696999</c:v>
                </c:pt>
                <c:pt idx="76">
                  <c:v>0.322707586628798</c:v>
                </c:pt>
                <c:pt idx="77">
                  <c:v>0.38461210560345399</c:v>
                </c:pt>
                <c:pt idx="78">
                  <c:v>0.37836907653358998</c:v>
                </c:pt>
                <c:pt idx="79">
                  <c:v>0.144697908746484</c:v>
                </c:pt>
                <c:pt idx="80">
                  <c:v>4.4420595007306503E-2</c:v>
                </c:pt>
                <c:pt idx="81">
                  <c:v>4.4253637958510103E-2</c:v>
                </c:pt>
                <c:pt idx="82">
                  <c:v>1.1773093911556299E-2</c:v>
                </c:pt>
                <c:pt idx="83">
                  <c:v>1.1600382960616401E-4</c:v>
                </c:pt>
                <c:pt idx="84">
                  <c:v>4.0396515161327104E-3</c:v>
                </c:pt>
                <c:pt idx="85">
                  <c:v>1.07399344512872E-2</c:v>
                </c:pt>
                <c:pt idx="86">
                  <c:v>1.04072488478893E-2</c:v>
                </c:pt>
                <c:pt idx="87">
                  <c:v>4.4988285113735302E-3</c:v>
                </c:pt>
                <c:pt idx="88">
                  <c:v>1.29569044215467E-2</c:v>
                </c:pt>
                <c:pt idx="89">
                  <c:v>2.7833421668951901E-2</c:v>
                </c:pt>
                <c:pt idx="90">
                  <c:v>0.12949030041092299</c:v>
                </c:pt>
                <c:pt idx="91">
                  <c:v>0.18531359853721199</c:v>
                </c:pt>
                <c:pt idx="92">
                  <c:v>0.79863403653526699</c:v>
                </c:pt>
                <c:pt idx="93">
                  <c:v>0.86778010475916001</c:v>
                </c:pt>
                <c:pt idx="94">
                  <c:v>0.75302924443098096</c:v>
                </c:pt>
                <c:pt idx="95">
                  <c:v>0.640111866082267</c:v>
                </c:pt>
                <c:pt idx="96">
                  <c:v>0.61619765058406195</c:v>
                </c:pt>
                <c:pt idx="97">
                  <c:v>0.64920232422141</c:v>
                </c:pt>
                <c:pt idx="98">
                  <c:v>0.63530751717211198</c:v>
                </c:pt>
                <c:pt idx="99">
                  <c:v>0.68962836618260903</c:v>
                </c:pt>
                <c:pt idx="100">
                  <c:v>0.53384089246116695</c:v>
                </c:pt>
                <c:pt idx="101">
                  <c:v>0.57653846195644198</c:v>
                </c:pt>
                <c:pt idx="102">
                  <c:v>0.45555442989781503</c:v>
                </c:pt>
                <c:pt idx="103">
                  <c:v>0.45094897101717701</c:v>
                </c:pt>
                <c:pt idx="104">
                  <c:v>0.53035394481823805</c:v>
                </c:pt>
                <c:pt idx="105">
                  <c:v>0.55047536392658003</c:v>
                </c:pt>
                <c:pt idx="106">
                  <c:v>0.59589136613461002</c:v>
                </c:pt>
                <c:pt idx="107">
                  <c:v>0.83805658496320901</c:v>
                </c:pt>
                <c:pt idx="108">
                  <c:v>0.82020374025899501</c:v>
                </c:pt>
                <c:pt idx="109">
                  <c:v>0.81658131572760295</c:v>
                </c:pt>
                <c:pt idx="110">
                  <c:v>0.87865649683969804</c:v>
                </c:pt>
                <c:pt idx="111">
                  <c:v>0.92113743118954505</c:v>
                </c:pt>
                <c:pt idx="112">
                  <c:v>0.918584087524003</c:v>
                </c:pt>
                <c:pt idx="113">
                  <c:v>0.85984209372815901</c:v>
                </c:pt>
                <c:pt idx="114">
                  <c:v>0.85988608557405699</c:v>
                </c:pt>
                <c:pt idx="115">
                  <c:v>0.74579738500474702</c:v>
                </c:pt>
                <c:pt idx="116">
                  <c:v>0.35441552552850097</c:v>
                </c:pt>
                <c:pt idx="117">
                  <c:v>0.41942606336763499</c:v>
                </c:pt>
                <c:pt idx="118">
                  <c:v>0.50329246921344395</c:v>
                </c:pt>
                <c:pt idx="119">
                  <c:v>0.53031626936787402</c:v>
                </c:pt>
                <c:pt idx="120">
                  <c:v>0.52012479976030401</c:v>
                </c:pt>
                <c:pt idx="121">
                  <c:v>0.55261230980558496</c:v>
                </c:pt>
                <c:pt idx="122">
                  <c:v>0.647795110478671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5.8526064578857402E-2</c:v>
                </c:pt>
                <c:pt idx="1">
                  <c:v>5.1757161416711099E-2</c:v>
                </c:pt>
                <c:pt idx="2">
                  <c:v>5.0943373299857202E-2</c:v>
                </c:pt>
                <c:pt idx="3">
                  <c:v>7.6462926789009497E-2</c:v>
                </c:pt>
                <c:pt idx="4">
                  <c:v>8.2584830361377898E-2</c:v>
                </c:pt>
                <c:pt idx="5">
                  <c:v>8.0742261099470997E-2</c:v>
                </c:pt>
                <c:pt idx="6">
                  <c:v>9.1130660913968195E-2</c:v>
                </c:pt>
                <c:pt idx="7">
                  <c:v>9.7470715191945598E-2</c:v>
                </c:pt>
                <c:pt idx="8">
                  <c:v>9.3727882895283707E-2</c:v>
                </c:pt>
                <c:pt idx="9">
                  <c:v>8.98890125442246E-2</c:v>
                </c:pt>
                <c:pt idx="10">
                  <c:v>9.7983082733492599E-2</c:v>
                </c:pt>
                <c:pt idx="11">
                  <c:v>0.102827667279005</c:v>
                </c:pt>
                <c:pt idx="12">
                  <c:v>0.12542366362142901</c:v>
                </c:pt>
                <c:pt idx="13">
                  <c:v>9.61402527270553E-2</c:v>
                </c:pt>
                <c:pt idx="14">
                  <c:v>9.1515159963093395E-2</c:v>
                </c:pt>
                <c:pt idx="15">
                  <c:v>0.105855466599068</c:v>
                </c:pt>
                <c:pt idx="16">
                  <c:v>0.15583592511250999</c:v>
                </c:pt>
                <c:pt idx="17">
                  <c:v>0.17664874766070901</c:v>
                </c:pt>
                <c:pt idx="18" formatCode="0.00E+00">
                  <c:v>0.26063467501452797</c:v>
                </c:pt>
                <c:pt idx="19" formatCode="0.00E+00">
                  <c:v>0.30203449325633802</c:v>
                </c:pt>
                <c:pt idx="20" formatCode="0.00E+00">
                  <c:v>0.30589933874899</c:v>
                </c:pt>
                <c:pt idx="21" formatCode="0.00E+00">
                  <c:v>0.241273132313781</c:v>
                </c:pt>
                <c:pt idx="22">
                  <c:v>0.285126338774842</c:v>
                </c:pt>
                <c:pt idx="23">
                  <c:v>0.18924460895269499</c:v>
                </c:pt>
                <c:pt idx="24">
                  <c:v>0.22913927537697501</c:v>
                </c:pt>
                <c:pt idx="25">
                  <c:v>0.16028697095315</c:v>
                </c:pt>
                <c:pt idx="26">
                  <c:v>0.17946084920945601</c:v>
                </c:pt>
                <c:pt idx="27">
                  <c:v>0.15653552487578301</c:v>
                </c:pt>
                <c:pt idx="28">
                  <c:v>0.20157264494459901</c:v>
                </c:pt>
                <c:pt idx="29">
                  <c:v>0.30067288538468001</c:v>
                </c:pt>
                <c:pt idx="30">
                  <c:v>0.26561360221994001</c:v>
                </c:pt>
                <c:pt idx="31">
                  <c:v>0.47161749872277797</c:v>
                </c:pt>
                <c:pt idx="32">
                  <c:v>0.69701366197665104</c:v>
                </c:pt>
                <c:pt idx="33">
                  <c:v>0.73104892526863396</c:v>
                </c:pt>
                <c:pt idx="34">
                  <c:v>0.76263790343572302</c:v>
                </c:pt>
                <c:pt idx="35">
                  <c:v>0.76350691361884204</c:v>
                </c:pt>
                <c:pt idx="36">
                  <c:v>0.82425404673552805</c:v>
                </c:pt>
                <c:pt idx="37">
                  <c:v>0.92729991995586603</c:v>
                </c:pt>
                <c:pt idx="38">
                  <c:v>0.86384571954297695</c:v>
                </c:pt>
                <c:pt idx="39">
                  <c:v>0.89541756034599895</c:v>
                </c:pt>
                <c:pt idx="40">
                  <c:v>0.88435323931642196</c:v>
                </c:pt>
                <c:pt idx="41">
                  <c:v>0.89217419500915396</c:v>
                </c:pt>
                <c:pt idx="42">
                  <c:v>0.92318278758045302</c:v>
                </c:pt>
                <c:pt idx="43">
                  <c:v>0.95273445470517404</c:v>
                </c:pt>
                <c:pt idx="44">
                  <c:v>0.91665924615885497</c:v>
                </c:pt>
                <c:pt idx="45">
                  <c:v>0.97380235200190801</c:v>
                </c:pt>
                <c:pt idx="46">
                  <c:v>0.93228814486889899</c:v>
                </c:pt>
                <c:pt idx="47">
                  <c:v>0.95560853946433899</c:v>
                </c:pt>
                <c:pt idx="48">
                  <c:v>0.95511928916330802</c:v>
                </c:pt>
                <c:pt idx="49">
                  <c:v>0.78064421485852897</c:v>
                </c:pt>
                <c:pt idx="50">
                  <c:v>0.78207754502346205</c:v>
                </c:pt>
                <c:pt idx="51">
                  <c:v>0.81237407775722903</c:v>
                </c:pt>
                <c:pt idx="52">
                  <c:v>0.80491486945211899</c:v>
                </c:pt>
                <c:pt idx="53">
                  <c:v>0.743126112524088</c:v>
                </c:pt>
                <c:pt idx="54">
                  <c:v>0.68880054815124803</c:v>
                </c:pt>
                <c:pt idx="55">
                  <c:v>0.63760589342207297</c:v>
                </c:pt>
                <c:pt idx="56">
                  <c:v>0.70110115697953401</c:v>
                </c:pt>
                <c:pt idx="57">
                  <c:v>0.78791572533225496</c:v>
                </c:pt>
                <c:pt idx="58">
                  <c:v>0.80211731450764001</c:v>
                </c:pt>
                <c:pt idx="59">
                  <c:v>0.87597868971247805</c:v>
                </c:pt>
                <c:pt idx="60">
                  <c:v>0.85881025929821897</c:v>
                </c:pt>
                <c:pt idx="61">
                  <c:v>0.89675754289625498</c:v>
                </c:pt>
                <c:pt idx="62">
                  <c:v>0.82393068438582795</c:v>
                </c:pt>
                <c:pt idx="63">
                  <c:v>0.687543876825218</c:v>
                </c:pt>
                <c:pt idx="64">
                  <c:v>0.60764208667393205</c:v>
                </c:pt>
                <c:pt idx="65">
                  <c:v>0.57585935748436701</c:v>
                </c:pt>
                <c:pt idx="66">
                  <c:v>0.57922991520392797</c:v>
                </c:pt>
                <c:pt idx="67">
                  <c:v>0.64966709330741901</c:v>
                </c:pt>
                <c:pt idx="68">
                  <c:v>0.660561327871518</c:v>
                </c:pt>
                <c:pt idx="69">
                  <c:v>0.69742187953096302</c:v>
                </c:pt>
                <c:pt idx="70">
                  <c:v>0.63903994877394099</c:v>
                </c:pt>
                <c:pt idx="71">
                  <c:v>0.62103714605312799</c:v>
                </c:pt>
                <c:pt idx="72">
                  <c:v>0.59533467025447395</c:v>
                </c:pt>
                <c:pt idx="73">
                  <c:v>0.59919420695236703</c:v>
                </c:pt>
                <c:pt idx="74">
                  <c:v>0.55908847717936805</c:v>
                </c:pt>
                <c:pt idx="75">
                  <c:v>0.74900291251253204</c:v>
                </c:pt>
                <c:pt idx="76">
                  <c:v>0.83759975763045003</c:v>
                </c:pt>
                <c:pt idx="77">
                  <c:v>0.87728055881882205</c:v>
                </c:pt>
                <c:pt idx="78">
                  <c:v>0.81935027026521801</c:v>
                </c:pt>
                <c:pt idx="79">
                  <c:v>0.82725667050442497</c:v>
                </c:pt>
                <c:pt idx="80">
                  <c:v>0.90167721913017895</c:v>
                </c:pt>
                <c:pt idx="81">
                  <c:v>0.90353522924776897</c:v>
                </c:pt>
                <c:pt idx="82">
                  <c:v>0.86976611274328797</c:v>
                </c:pt>
                <c:pt idx="83">
                  <c:v>0.71241719103189005</c:v>
                </c:pt>
                <c:pt idx="84">
                  <c:v>0.63906037980947805</c:v>
                </c:pt>
                <c:pt idx="85">
                  <c:v>0.61273168537314204</c:v>
                </c:pt>
                <c:pt idx="86">
                  <c:v>0.53481601328325101</c:v>
                </c:pt>
                <c:pt idx="87">
                  <c:v>0.56987585868108204</c:v>
                </c:pt>
                <c:pt idx="88">
                  <c:v>0.55944486419008399</c:v>
                </c:pt>
                <c:pt idx="89">
                  <c:v>0.63038298150352201</c:v>
                </c:pt>
                <c:pt idx="90">
                  <c:v>0.63642791525526798</c:v>
                </c:pt>
                <c:pt idx="91">
                  <c:v>0.55640092033907296</c:v>
                </c:pt>
                <c:pt idx="92">
                  <c:v>0.54354281066138599</c:v>
                </c:pt>
                <c:pt idx="93">
                  <c:v>0.59360157170913896</c:v>
                </c:pt>
                <c:pt idx="94">
                  <c:v>0.59821863722240498</c:v>
                </c:pt>
                <c:pt idx="95">
                  <c:v>0.50673392407776796</c:v>
                </c:pt>
                <c:pt idx="96">
                  <c:v>0.49722752253984598</c:v>
                </c:pt>
                <c:pt idx="97">
                  <c:v>0.48689117382583202</c:v>
                </c:pt>
                <c:pt idx="98">
                  <c:v>0.49120075825741899</c:v>
                </c:pt>
                <c:pt idx="99">
                  <c:v>0.49401369129640199</c:v>
                </c:pt>
                <c:pt idx="100">
                  <c:v>0.49495022755859303</c:v>
                </c:pt>
                <c:pt idx="101">
                  <c:v>0.49042221166267302</c:v>
                </c:pt>
                <c:pt idx="102">
                  <c:v>0.49500018883350999</c:v>
                </c:pt>
                <c:pt idx="103">
                  <c:v>0.49624695101004901</c:v>
                </c:pt>
                <c:pt idx="104">
                  <c:v>0.50248414848396405</c:v>
                </c:pt>
                <c:pt idx="105">
                  <c:v>0.52084011517985995</c:v>
                </c:pt>
                <c:pt idx="106">
                  <c:v>0.52699131327543103</c:v>
                </c:pt>
                <c:pt idx="107">
                  <c:v>0.51896113477984596</c:v>
                </c:pt>
                <c:pt idx="108">
                  <c:v>0.47858722596076703</c:v>
                </c:pt>
                <c:pt idx="109">
                  <c:v>0.47720644850803401</c:v>
                </c:pt>
                <c:pt idx="110">
                  <c:v>0.47957894427025799</c:v>
                </c:pt>
                <c:pt idx="111">
                  <c:v>0.466757940664139</c:v>
                </c:pt>
                <c:pt idx="112">
                  <c:v>0.46819407918406097</c:v>
                </c:pt>
                <c:pt idx="113">
                  <c:v>0.46416276202524998</c:v>
                </c:pt>
                <c:pt idx="114">
                  <c:v>0.47014204934933002</c:v>
                </c:pt>
                <c:pt idx="115">
                  <c:v>0.47422520184084899</c:v>
                </c:pt>
                <c:pt idx="116">
                  <c:v>0.474751122390761</c:v>
                </c:pt>
                <c:pt idx="117">
                  <c:v>0.47008097091991702</c:v>
                </c:pt>
                <c:pt idx="118">
                  <c:v>0.45910905492339499</c:v>
                </c:pt>
                <c:pt idx="119">
                  <c:v>0.461463876997111</c:v>
                </c:pt>
                <c:pt idx="120">
                  <c:v>0.47080251770915899</c:v>
                </c:pt>
                <c:pt idx="121">
                  <c:v>0.44914022311967</c:v>
                </c:pt>
                <c:pt idx="122">
                  <c:v>0.45923353240565101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  <c:pt idx="123">
                  <c:v>43678</c:v>
                </c:pt>
                <c:pt idx="124">
                  <c:v>43677</c:v>
                </c:pt>
                <c:pt idx="125">
                  <c:v>43676</c:v>
                </c:pt>
                <c:pt idx="126">
                  <c:v>43675</c:v>
                </c:pt>
                <c:pt idx="127">
                  <c:v>43672</c:v>
                </c:pt>
                <c:pt idx="128">
                  <c:v>43671</c:v>
                </c:pt>
                <c:pt idx="129">
                  <c:v>43670</c:v>
                </c:pt>
                <c:pt idx="130">
                  <c:v>43669</c:v>
                </c:pt>
                <c:pt idx="131">
                  <c:v>43668</c:v>
                </c:pt>
                <c:pt idx="132">
                  <c:v>43665</c:v>
                </c:pt>
                <c:pt idx="133">
                  <c:v>43664</c:v>
                </c:pt>
                <c:pt idx="134">
                  <c:v>43663</c:v>
                </c:pt>
                <c:pt idx="135">
                  <c:v>43662</c:v>
                </c:pt>
                <c:pt idx="136">
                  <c:v>43658</c:v>
                </c:pt>
                <c:pt idx="137">
                  <c:v>43657</c:v>
                </c:pt>
                <c:pt idx="138">
                  <c:v>43656</c:v>
                </c:pt>
                <c:pt idx="139">
                  <c:v>43655</c:v>
                </c:pt>
                <c:pt idx="140">
                  <c:v>43654</c:v>
                </c:pt>
                <c:pt idx="141">
                  <c:v>43651</c:v>
                </c:pt>
                <c:pt idx="142">
                  <c:v>43650</c:v>
                </c:pt>
                <c:pt idx="143">
                  <c:v>43649</c:v>
                </c:pt>
                <c:pt idx="144">
                  <c:v>43648</c:v>
                </c:pt>
                <c:pt idx="145">
                  <c:v>43647</c:v>
                </c:pt>
                <c:pt idx="146">
                  <c:v>43644</c:v>
                </c:pt>
                <c:pt idx="147">
                  <c:v>43643</c:v>
                </c:pt>
                <c:pt idx="148">
                  <c:v>43642</c:v>
                </c:pt>
                <c:pt idx="149">
                  <c:v>43641</c:v>
                </c:pt>
                <c:pt idx="150">
                  <c:v>43640</c:v>
                </c:pt>
                <c:pt idx="151">
                  <c:v>43637</c:v>
                </c:pt>
                <c:pt idx="152">
                  <c:v>43636</c:v>
                </c:pt>
                <c:pt idx="153">
                  <c:v>43635</c:v>
                </c:pt>
                <c:pt idx="154">
                  <c:v>43634</c:v>
                </c:pt>
                <c:pt idx="155">
                  <c:v>43633</c:v>
                </c:pt>
                <c:pt idx="156">
                  <c:v>43630</c:v>
                </c:pt>
                <c:pt idx="157">
                  <c:v>43629</c:v>
                </c:pt>
                <c:pt idx="158">
                  <c:v>43628</c:v>
                </c:pt>
                <c:pt idx="159">
                  <c:v>43627</c:v>
                </c:pt>
                <c:pt idx="160">
                  <c:v>43626</c:v>
                </c:pt>
                <c:pt idx="161">
                  <c:v>43623</c:v>
                </c:pt>
                <c:pt idx="162">
                  <c:v>43622</c:v>
                </c:pt>
                <c:pt idx="163">
                  <c:v>43621</c:v>
                </c:pt>
                <c:pt idx="164">
                  <c:v>43620</c:v>
                </c:pt>
                <c:pt idx="165">
                  <c:v>43619</c:v>
                </c:pt>
                <c:pt idx="166">
                  <c:v>43616</c:v>
                </c:pt>
                <c:pt idx="167">
                  <c:v>43615</c:v>
                </c:pt>
                <c:pt idx="168">
                  <c:v>43614</c:v>
                </c:pt>
                <c:pt idx="169">
                  <c:v>43613</c:v>
                </c:pt>
                <c:pt idx="170">
                  <c:v>43612</c:v>
                </c:pt>
                <c:pt idx="171">
                  <c:v>43609</c:v>
                </c:pt>
                <c:pt idx="172">
                  <c:v>43608</c:v>
                </c:pt>
                <c:pt idx="173">
                  <c:v>43607</c:v>
                </c:pt>
                <c:pt idx="174">
                  <c:v>43606</c:v>
                </c:pt>
                <c:pt idx="175">
                  <c:v>43605</c:v>
                </c:pt>
                <c:pt idx="176">
                  <c:v>43602</c:v>
                </c:pt>
                <c:pt idx="177">
                  <c:v>43601</c:v>
                </c:pt>
                <c:pt idx="178">
                  <c:v>43600</c:v>
                </c:pt>
                <c:pt idx="179">
                  <c:v>43599</c:v>
                </c:pt>
                <c:pt idx="180">
                  <c:v>43598</c:v>
                </c:pt>
                <c:pt idx="181">
                  <c:v>43595</c:v>
                </c:pt>
                <c:pt idx="182">
                  <c:v>43594</c:v>
                </c:pt>
                <c:pt idx="183">
                  <c:v>43593</c:v>
                </c:pt>
                <c:pt idx="184">
                  <c:v>43592</c:v>
                </c:pt>
                <c:pt idx="185">
                  <c:v>43581</c:v>
                </c:pt>
                <c:pt idx="186">
                  <c:v>43580</c:v>
                </c:pt>
                <c:pt idx="187">
                  <c:v>43579</c:v>
                </c:pt>
                <c:pt idx="188">
                  <c:v>43578</c:v>
                </c:pt>
                <c:pt idx="189">
                  <c:v>43577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43567</c:v>
                </c:pt>
                <c:pt idx="196">
                  <c:v>43566</c:v>
                </c:pt>
                <c:pt idx="197">
                  <c:v>43565</c:v>
                </c:pt>
                <c:pt idx="198">
                  <c:v>43564</c:v>
                </c:pt>
                <c:pt idx="199">
                  <c:v>43563</c:v>
                </c:pt>
                <c:pt idx="200">
                  <c:v>43560</c:v>
                </c:pt>
                <c:pt idx="201">
                  <c:v>43559</c:v>
                </c:pt>
                <c:pt idx="202">
                  <c:v>43558</c:v>
                </c:pt>
                <c:pt idx="203">
                  <c:v>43557</c:v>
                </c:pt>
                <c:pt idx="204">
                  <c:v>43556</c:v>
                </c:pt>
                <c:pt idx="205">
                  <c:v>43553</c:v>
                </c:pt>
                <c:pt idx="206">
                  <c:v>43552</c:v>
                </c:pt>
                <c:pt idx="207">
                  <c:v>43551</c:v>
                </c:pt>
                <c:pt idx="208">
                  <c:v>43550</c:v>
                </c:pt>
                <c:pt idx="209">
                  <c:v>43549</c:v>
                </c:pt>
                <c:pt idx="210">
                  <c:v>43546</c:v>
                </c:pt>
                <c:pt idx="211">
                  <c:v>43544</c:v>
                </c:pt>
                <c:pt idx="212">
                  <c:v>43543</c:v>
                </c:pt>
                <c:pt idx="213">
                  <c:v>43542</c:v>
                </c:pt>
                <c:pt idx="214">
                  <c:v>43539</c:v>
                </c:pt>
                <c:pt idx="215">
                  <c:v>43538</c:v>
                </c:pt>
                <c:pt idx="216">
                  <c:v>43537</c:v>
                </c:pt>
                <c:pt idx="217">
                  <c:v>43536</c:v>
                </c:pt>
                <c:pt idx="218">
                  <c:v>43535</c:v>
                </c:pt>
                <c:pt idx="219">
                  <c:v>43532</c:v>
                </c:pt>
                <c:pt idx="220">
                  <c:v>43531</c:v>
                </c:pt>
                <c:pt idx="221">
                  <c:v>43530</c:v>
                </c:pt>
                <c:pt idx="222">
                  <c:v>43529</c:v>
                </c:pt>
                <c:pt idx="223">
                  <c:v>43528</c:v>
                </c:pt>
                <c:pt idx="224">
                  <c:v>43525</c:v>
                </c:pt>
                <c:pt idx="225">
                  <c:v>43524</c:v>
                </c:pt>
                <c:pt idx="226">
                  <c:v>43523</c:v>
                </c:pt>
                <c:pt idx="227">
                  <c:v>43522</c:v>
                </c:pt>
                <c:pt idx="228">
                  <c:v>43521</c:v>
                </c:pt>
                <c:pt idx="229">
                  <c:v>43518</c:v>
                </c:pt>
                <c:pt idx="230">
                  <c:v>43517</c:v>
                </c:pt>
                <c:pt idx="231">
                  <c:v>43516</c:v>
                </c:pt>
                <c:pt idx="232">
                  <c:v>43515</c:v>
                </c:pt>
                <c:pt idx="233">
                  <c:v>43514</c:v>
                </c:pt>
                <c:pt idx="234">
                  <c:v>43511</c:v>
                </c:pt>
                <c:pt idx="235">
                  <c:v>43510</c:v>
                </c:pt>
                <c:pt idx="236">
                  <c:v>43509</c:v>
                </c:pt>
                <c:pt idx="237">
                  <c:v>43508</c:v>
                </c:pt>
                <c:pt idx="238">
                  <c:v>43504</c:v>
                </c:pt>
                <c:pt idx="239">
                  <c:v>43503</c:v>
                </c:pt>
                <c:pt idx="240">
                  <c:v>43502</c:v>
                </c:pt>
                <c:pt idx="241">
                  <c:v>43501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0.18674314850223001</c:v>
                </c:pt>
                <c:pt idx="1">
                  <c:v>0.185400516795865</c:v>
                </c:pt>
                <c:pt idx="2">
                  <c:v>0.19133333333333299</c:v>
                </c:pt>
                <c:pt idx="3">
                  <c:v>0.200134770889487</c:v>
                </c:pt>
                <c:pt idx="4">
                  <c:v>0.20556309362279501</c:v>
                </c:pt>
                <c:pt idx="5">
                  <c:v>0.20512820512820501</c:v>
                </c:pt>
                <c:pt idx="6">
                  <c:v>0.20894526034712901</c:v>
                </c:pt>
                <c:pt idx="7">
                  <c:v>0.207236842105263</c:v>
                </c:pt>
                <c:pt idx="8">
                  <c:v>0.21318822023047301</c:v>
                </c:pt>
                <c:pt idx="9">
                  <c:v>0.21059268600252201</c:v>
                </c:pt>
                <c:pt idx="10">
                  <c:v>0.21202727836329799</c:v>
                </c:pt>
                <c:pt idx="11">
                  <c:v>0.21166977032898801</c:v>
                </c:pt>
                <c:pt idx="12">
                  <c:v>0.21402214022140201</c:v>
                </c:pt>
                <c:pt idx="13">
                  <c:v>0.21292307692307599</c:v>
                </c:pt>
                <c:pt idx="14">
                  <c:v>0.20846297448662099</c:v>
                </c:pt>
                <c:pt idx="15">
                  <c:v>0.212252475247524</c:v>
                </c:pt>
                <c:pt idx="16">
                  <c:v>0.212383900928792</c:v>
                </c:pt>
                <c:pt idx="17">
                  <c:v>0.21059113300492599</c:v>
                </c:pt>
                <c:pt idx="18">
                  <c:v>0.20746634026927699</c:v>
                </c:pt>
                <c:pt idx="19">
                  <c:v>0.20986883198001199</c:v>
                </c:pt>
                <c:pt idx="20">
                  <c:v>0.21023427866830999</c:v>
                </c:pt>
                <c:pt idx="21">
                  <c:v>0.20983810709838099</c:v>
                </c:pt>
                <c:pt idx="22">
                  <c:v>0.21023765996343599</c:v>
                </c:pt>
                <c:pt idx="23">
                  <c:v>0.20951234196267299</c:v>
                </c:pt>
                <c:pt idx="24">
                  <c:v>0.210653753026634</c:v>
                </c:pt>
                <c:pt idx="25">
                  <c:v>0.20706455542021901</c:v>
                </c:pt>
                <c:pt idx="26">
                  <c:v>0.20669056152927101</c:v>
                </c:pt>
                <c:pt idx="27">
                  <c:v>0.203180212014134</c:v>
                </c:pt>
                <c:pt idx="28">
                  <c:v>0.20420070011668601</c:v>
                </c:pt>
                <c:pt idx="29">
                  <c:v>0.20150115473441099</c:v>
                </c:pt>
                <c:pt idx="30">
                  <c:v>0.2</c:v>
                </c:pt>
                <c:pt idx="31">
                  <c:v>0.20402298850574699</c:v>
                </c:pt>
                <c:pt idx="32">
                  <c:v>0.20733104238258801</c:v>
                </c:pt>
                <c:pt idx="33">
                  <c:v>0.20742857142857099</c:v>
                </c:pt>
                <c:pt idx="34">
                  <c:v>0.20466472303206901</c:v>
                </c:pt>
                <c:pt idx="35">
                  <c:v>0.20383275261323999</c:v>
                </c:pt>
                <c:pt idx="36">
                  <c:v>0.20336037079953601</c:v>
                </c:pt>
                <c:pt idx="37">
                  <c:v>0.204506065857885</c:v>
                </c:pt>
                <c:pt idx="38">
                  <c:v>0.19953596287702999</c:v>
                </c:pt>
                <c:pt idx="39">
                  <c:v>0.19988276670574401</c:v>
                </c:pt>
                <c:pt idx="40">
                  <c:v>0.19821428571428501</c:v>
                </c:pt>
                <c:pt idx="41">
                  <c:v>0.19823529411764701</c:v>
                </c:pt>
                <c:pt idx="42">
                  <c:v>0.20011567379988399</c:v>
                </c:pt>
                <c:pt idx="43">
                  <c:v>0.198014018691588</c:v>
                </c:pt>
                <c:pt idx="44">
                  <c:v>0.19882697947214001</c:v>
                </c:pt>
                <c:pt idx="45">
                  <c:v>0.19630484988452601</c:v>
                </c:pt>
                <c:pt idx="46">
                  <c:v>0.19764705882352901</c:v>
                </c:pt>
                <c:pt idx="47">
                  <c:v>0.19682726204465301</c:v>
                </c:pt>
                <c:pt idx="48">
                  <c:v>0.197005988023952</c:v>
                </c:pt>
                <c:pt idx="49">
                  <c:v>0.19758308157099599</c:v>
                </c:pt>
                <c:pt idx="50">
                  <c:v>0.19554753309265899</c:v>
                </c:pt>
                <c:pt idx="51">
                  <c:v>0.200959808038392</c:v>
                </c:pt>
                <c:pt idx="52">
                  <c:v>0.205778301886792</c:v>
                </c:pt>
                <c:pt idx="53">
                  <c:v>0.20378874856486701</c:v>
                </c:pt>
                <c:pt idx="54">
                  <c:v>0.20196191575302899</c:v>
                </c:pt>
                <c:pt idx="55">
                  <c:v>0.20534698521046599</c:v>
                </c:pt>
                <c:pt idx="56">
                  <c:v>0.202228412256267</c:v>
                </c:pt>
                <c:pt idx="57">
                  <c:v>0.20605022831050199</c:v>
                </c:pt>
                <c:pt idx="58">
                  <c:v>0.20826259196378</c:v>
                </c:pt>
                <c:pt idx="59">
                  <c:v>0.204688393367638</c:v>
                </c:pt>
                <c:pt idx="60">
                  <c:v>0.19850831899024601</c:v>
                </c:pt>
                <c:pt idx="61">
                  <c:v>0.193032552826956</c:v>
                </c:pt>
                <c:pt idx="62">
                  <c:v>0.19182200841852001</c:v>
                </c:pt>
                <c:pt idx="63">
                  <c:v>0.198014018691588</c:v>
                </c:pt>
                <c:pt idx="64">
                  <c:v>0.20071258907363401</c:v>
                </c:pt>
                <c:pt idx="65">
                  <c:v>0.201396973224679</c:v>
                </c:pt>
                <c:pt idx="66">
                  <c:v>0.19859813084112099</c:v>
                </c:pt>
                <c:pt idx="67">
                  <c:v>0.19811320754716899</c:v>
                </c:pt>
                <c:pt idx="68">
                  <c:v>0.20105201636469899</c:v>
                </c:pt>
                <c:pt idx="69">
                  <c:v>0.19555035128805601</c:v>
                </c:pt>
                <c:pt idx="70">
                  <c:v>0.19276393831553901</c:v>
                </c:pt>
                <c:pt idx="71">
                  <c:v>0.19178885630498499</c:v>
                </c:pt>
                <c:pt idx="72">
                  <c:v>0.19208037825059099</c:v>
                </c:pt>
                <c:pt idx="73">
                  <c:v>0.19271445358401801</c:v>
                </c:pt>
                <c:pt idx="74">
                  <c:v>0.19593787335722801</c:v>
                </c:pt>
                <c:pt idx="75">
                  <c:v>0.19706242350061101</c:v>
                </c:pt>
                <c:pt idx="76">
                  <c:v>0.19513715710723101</c:v>
                </c:pt>
                <c:pt idx="77">
                  <c:v>0.19350811485642899</c:v>
                </c:pt>
                <c:pt idx="78">
                  <c:v>0.19565217391304299</c:v>
                </c:pt>
                <c:pt idx="79">
                  <c:v>0.194461925739458</c:v>
                </c:pt>
                <c:pt idx="80">
                  <c:v>0.196326789107029</c:v>
                </c:pt>
                <c:pt idx="81">
                  <c:v>0.195817490494296</c:v>
                </c:pt>
                <c:pt idx="82">
                  <c:v>0.195679012345679</c:v>
                </c:pt>
                <c:pt idx="83">
                  <c:v>0.19682151589242</c:v>
                </c:pt>
                <c:pt idx="84">
                  <c:v>0.19350811485642899</c:v>
                </c:pt>
                <c:pt idx="85">
                  <c:v>0.191411042944785</c:v>
                </c:pt>
                <c:pt idx="86">
                  <c:v>0.190785587714116</c:v>
                </c:pt>
                <c:pt idx="87">
                  <c:v>0.19358741681790601</c:v>
                </c:pt>
                <c:pt idx="88">
                  <c:v>0.19084888621312401</c:v>
                </c:pt>
                <c:pt idx="89">
                  <c:v>0.18794749403341199</c:v>
                </c:pt>
                <c:pt idx="90">
                  <c:v>0.18933493109646399</c:v>
                </c:pt>
                <c:pt idx="91">
                  <c:v>0.194344163658243</c:v>
                </c:pt>
                <c:pt idx="92">
                  <c:v>0.19593787335722801</c:v>
                </c:pt>
                <c:pt idx="93">
                  <c:v>0.19395017793594299</c:v>
                </c:pt>
                <c:pt idx="94">
                  <c:v>0.192878338278931</c:v>
                </c:pt>
                <c:pt idx="95">
                  <c:v>0.19694189602446399</c:v>
                </c:pt>
                <c:pt idx="96">
                  <c:v>0.199622166246851</c:v>
                </c:pt>
                <c:pt idx="97">
                  <c:v>0.194713088330109</c:v>
                </c:pt>
                <c:pt idx="98">
                  <c:v>0.19265463917525699</c:v>
                </c:pt>
                <c:pt idx="99">
                  <c:v>0.19344262295081899</c:v>
                </c:pt>
                <c:pt idx="100">
                  <c:v>0.19128658951667801</c:v>
                </c:pt>
                <c:pt idx="101">
                  <c:v>0.193029490616621</c:v>
                </c:pt>
                <c:pt idx="102">
                  <c:v>0.194840461642905</c:v>
                </c:pt>
                <c:pt idx="103">
                  <c:v>0.19170632222977499</c:v>
                </c:pt>
                <c:pt idx="104">
                  <c:v>0.19293286219081199</c:v>
                </c:pt>
                <c:pt idx="105">
                  <c:v>0.19179051663127999</c:v>
                </c:pt>
                <c:pt idx="106">
                  <c:v>0.19366197183098499</c:v>
                </c:pt>
                <c:pt idx="107">
                  <c:v>0.195352214960058</c:v>
                </c:pt>
                <c:pt idx="108">
                  <c:v>0.194113524877365</c:v>
                </c:pt>
                <c:pt idx="109">
                  <c:v>0.19382022471910099</c:v>
                </c:pt>
                <c:pt idx="110">
                  <c:v>0.192660550458715</c:v>
                </c:pt>
                <c:pt idx="111">
                  <c:v>0.19271198318149901</c:v>
                </c:pt>
                <c:pt idx="112">
                  <c:v>0.19088319088319</c:v>
                </c:pt>
                <c:pt idx="113">
                  <c:v>0.1875</c:v>
                </c:pt>
                <c:pt idx="114">
                  <c:v>0.18816821097647801</c:v>
                </c:pt>
                <c:pt idx="115">
                  <c:v>0.18780658724596999</c:v>
                </c:pt>
                <c:pt idx="116">
                  <c:v>0.185</c:v>
                </c:pt>
                <c:pt idx="117">
                  <c:v>0.18595041322313999</c:v>
                </c:pt>
                <c:pt idx="118">
                  <c:v>0.18776077885952699</c:v>
                </c:pt>
                <c:pt idx="119">
                  <c:v>0.188796680497925</c:v>
                </c:pt>
                <c:pt idx="120">
                  <c:v>0.192071086807928</c:v>
                </c:pt>
                <c:pt idx="121">
                  <c:v>0.190700808625336</c:v>
                </c:pt>
                <c:pt idx="122">
                  <c:v>0.19044502617801001</c:v>
                </c:pt>
                <c:pt idx="123">
                  <c:v>0.190416925948973</c:v>
                </c:pt>
                <c:pt idx="124">
                  <c:v>0.18893722809198199</c:v>
                </c:pt>
                <c:pt idx="125">
                  <c:v>0.193846153846153</c:v>
                </c:pt>
                <c:pt idx="126">
                  <c:v>0.19648462021343299</c:v>
                </c:pt>
                <c:pt idx="127">
                  <c:v>0.19813664596273201</c:v>
                </c:pt>
                <c:pt idx="128">
                  <c:v>0.198663426488456</c:v>
                </c:pt>
                <c:pt idx="129">
                  <c:v>0.199270959902794</c:v>
                </c:pt>
                <c:pt idx="130">
                  <c:v>0.19889162561576301</c:v>
                </c:pt>
                <c:pt idx="131">
                  <c:v>0.20334620334620301</c:v>
                </c:pt>
                <c:pt idx="132">
                  <c:v>0.202992843201041</c:v>
                </c:pt>
                <c:pt idx="133">
                  <c:v>0.198959687906371</c:v>
                </c:pt>
                <c:pt idx="134">
                  <c:v>0.19293974437005401</c:v>
                </c:pt>
                <c:pt idx="135">
                  <c:v>0.19010259505129701</c:v>
                </c:pt>
                <c:pt idx="136">
                  <c:v>0.190157958687727</c:v>
                </c:pt>
                <c:pt idx="137">
                  <c:v>0.19163129169193399</c:v>
                </c:pt>
                <c:pt idx="138">
                  <c:v>0.19240196078431299</c:v>
                </c:pt>
                <c:pt idx="139">
                  <c:v>0.19570552147239201</c:v>
                </c:pt>
                <c:pt idx="140">
                  <c:v>0.19489981785063701</c:v>
                </c:pt>
                <c:pt idx="141">
                  <c:v>0.19467956469165601</c:v>
                </c:pt>
                <c:pt idx="142">
                  <c:v>0.194157029823493</c:v>
                </c:pt>
                <c:pt idx="143">
                  <c:v>0.19619865113427301</c:v>
                </c:pt>
                <c:pt idx="144">
                  <c:v>0.19747899159663801</c:v>
                </c:pt>
                <c:pt idx="145">
                  <c:v>0.20205686630368999</c:v>
                </c:pt>
                <c:pt idx="146">
                  <c:v>0.19826517967781901</c:v>
                </c:pt>
                <c:pt idx="147">
                  <c:v>0.20124223602484401</c:v>
                </c:pt>
                <c:pt idx="148">
                  <c:v>0.20102761721258799</c:v>
                </c:pt>
                <c:pt idx="149">
                  <c:v>0.20038910505836499</c:v>
                </c:pt>
                <c:pt idx="150">
                  <c:v>0.20156046814044201</c:v>
                </c:pt>
                <c:pt idx="151">
                  <c:v>0.204456094364351</c:v>
                </c:pt>
                <c:pt idx="152">
                  <c:v>0.20570670205706701</c:v>
                </c:pt>
                <c:pt idx="153">
                  <c:v>0.20598006644518199</c:v>
                </c:pt>
                <c:pt idx="154">
                  <c:v>0.20423497267759499</c:v>
                </c:pt>
                <c:pt idx="155">
                  <c:v>0.20644718792866901</c:v>
                </c:pt>
                <c:pt idx="156">
                  <c:v>0.20782726045883901</c:v>
                </c:pt>
                <c:pt idx="157">
                  <c:v>0.20919067215363499</c:v>
                </c:pt>
                <c:pt idx="158">
                  <c:v>0.20934959349593399</c:v>
                </c:pt>
                <c:pt idx="159">
                  <c:v>0.21013513513513499</c:v>
                </c:pt>
                <c:pt idx="160">
                  <c:v>0.210273972602739</c:v>
                </c:pt>
                <c:pt idx="161">
                  <c:v>0.20938375350140001</c:v>
                </c:pt>
                <c:pt idx="162">
                  <c:v>0.209483368719037</c:v>
                </c:pt>
                <c:pt idx="163">
                  <c:v>0.20957668285912501</c:v>
                </c:pt>
                <c:pt idx="164">
                  <c:v>0.20905172413793099</c:v>
                </c:pt>
                <c:pt idx="165">
                  <c:v>0.20408163265306101</c:v>
                </c:pt>
                <c:pt idx="166">
                  <c:v>0.205017921146953</c:v>
                </c:pt>
                <c:pt idx="167">
                  <c:v>0.20124913254684201</c:v>
                </c:pt>
                <c:pt idx="168">
                  <c:v>0.19986023759608601</c:v>
                </c:pt>
                <c:pt idx="169">
                  <c:v>0.200689655172413</c:v>
                </c:pt>
                <c:pt idx="170">
                  <c:v>0.19740437158469901</c:v>
                </c:pt>
                <c:pt idx="171">
                  <c:v>0.19836956521739099</c:v>
                </c:pt>
                <c:pt idx="172">
                  <c:v>0.19835841313269401</c:v>
                </c:pt>
                <c:pt idx="173">
                  <c:v>0.20135593220338899</c:v>
                </c:pt>
                <c:pt idx="174">
                  <c:v>0.20135135135135099</c:v>
                </c:pt>
                <c:pt idx="175">
                  <c:v>0.19801324503311199</c:v>
                </c:pt>
                <c:pt idx="176">
                  <c:v>0.19673202614379001</c:v>
                </c:pt>
                <c:pt idx="177">
                  <c:v>0.19830397912589601</c:v>
                </c:pt>
                <c:pt idx="178">
                  <c:v>0.20153061224489699</c:v>
                </c:pt>
                <c:pt idx="179">
                  <c:v>0.200127877237851</c:v>
                </c:pt>
                <c:pt idx="180">
                  <c:v>0.199875078076202</c:v>
                </c:pt>
                <c:pt idx="181">
                  <c:v>0.200734394124847</c:v>
                </c:pt>
                <c:pt idx="182">
                  <c:v>0.201834862385321</c:v>
                </c:pt>
                <c:pt idx="183">
                  <c:v>0.20323741007194199</c:v>
                </c:pt>
                <c:pt idx="184">
                  <c:v>0.204770215241419</c:v>
                </c:pt>
                <c:pt idx="185">
                  <c:v>0.204941044357102</c:v>
                </c:pt>
                <c:pt idx="186">
                  <c:v>0.20643729189789101</c:v>
                </c:pt>
                <c:pt idx="187">
                  <c:v>0.20588235294117599</c:v>
                </c:pt>
                <c:pt idx="188">
                  <c:v>0.20501635768811299</c:v>
                </c:pt>
                <c:pt idx="189">
                  <c:v>0.20487804878048699</c:v>
                </c:pt>
                <c:pt idx="190">
                  <c:v>0.206135629709364</c:v>
                </c:pt>
                <c:pt idx="191">
                  <c:v>0.201516793066088</c:v>
                </c:pt>
                <c:pt idx="192">
                  <c:v>0.203563714902807</c:v>
                </c:pt>
                <c:pt idx="193">
                  <c:v>0.20308200330214601</c:v>
                </c:pt>
                <c:pt idx="194">
                  <c:v>0.20384615384615301</c:v>
                </c:pt>
                <c:pt idx="195">
                  <c:v>0.20111731843575401</c:v>
                </c:pt>
                <c:pt idx="196">
                  <c:v>0.19988864142538901</c:v>
                </c:pt>
                <c:pt idx="197">
                  <c:v>0.199115044247787</c:v>
                </c:pt>
                <c:pt idx="198">
                  <c:v>0.196828868234007</c:v>
                </c:pt>
                <c:pt idx="199">
                  <c:v>0.19617486338797799</c:v>
                </c:pt>
                <c:pt idx="200">
                  <c:v>0.19772481040086601</c:v>
                </c:pt>
                <c:pt idx="201">
                  <c:v>0.19693654266958399</c:v>
                </c:pt>
                <c:pt idx="202">
                  <c:v>0.19800884955752199</c:v>
                </c:pt>
                <c:pt idx="203">
                  <c:v>0.19719887955182</c:v>
                </c:pt>
                <c:pt idx="204">
                  <c:v>0.19254658385093101</c:v>
                </c:pt>
                <c:pt idx="205">
                  <c:v>0.19036564132327299</c:v>
                </c:pt>
                <c:pt idx="206">
                  <c:v>0.19300291545189499</c:v>
                </c:pt>
                <c:pt idx="207">
                  <c:v>0.19077448747152601</c:v>
                </c:pt>
                <c:pt idx="208">
                  <c:v>0.19095477386934601</c:v>
                </c:pt>
                <c:pt idx="209">
                  <c:v>0.191685912240184</c:v>
                </c:pt>
                <c:pt idx="210">
                  <c:v>0.195272931907709</c:v>
                </c:pt>
                <c:pt idx="211">
                  <c:v>0.19254658385093101</c:v>
                </c:pt>
                <c:pt idx="212">
                  <c:v>0.19563970166379799</c:v>
                </c:pt>
                <c:pt idx="213">
                  <c:v>0.19186712485681501</c:v>
                </c:pt>
                <c:pt idx="214">
                  <c:v>0.18908045977011401</c:v>
                </c:pt>
                <c:pt idx="215">
                  <c:v>0.18764434180138501</c:v>
                </c:pt>
                <c:pt idx="216">
                  <c:v>0.18692660550458701</c:v>
                </c:pt>
                <c:pt idx="217">
                  <c:v>0.18735891647855499</c:v>
                </c:pt>
                <c:pt idx="218">
                  <c:v>0.18442153493699801</c:v>
                </c:pt>
                <c:pt idx="219">
                  <c:v>0.184482758620689</c:v>
                </c:pt>
                <c:pt idx="220">
                  <c:v>0.18824194460146901</c:v>
                </c:pt>
                <c:pt idx="221">
                  <c:v>0.194891726818434</c:v>
                </c:pt>
                <c:pt idx="222">
                  <c:v>0.195688225538971</c:v>
                </c:pt>
                <c:pt idx="223">
                  <c:v>0.19758507135016401</c:v>
                </c:pt>
                <c:pt idx="224">
                  <c:v>0.19589345172031</c:v>
                </c:pt>
                <c:pt idx="225">
                  <c:v>0.194537346711259</c:v>
                </c:pt>
                <c:pt idx="226">
                  <c:v>0.195688225538971</c:v>
                </c:pt>
                <c:pt idx="227">
                  <c:v>0.19583104772353199</c:v>
                </c:pt>
                <c:pt idx="228">
                  <c:v>0.19812362030905001</c:v>
                </c:pt>
                <c:pt idx="229">
                  <c:v>0.19943977591036399</c:v>
                </c:pt>
                <c:pt idx="230">
                  <c:v>0.2</c:v>
                </c:pt>
                <c:pt idx="231">
                  <c:v>0.19645821804095101</c:v>
                </c:pt>
                <c:pt idx="232">
                  <c:v>0.195013850415512</c:v>
                </c:pt>
                <c:pt idx="233">
                  <c:v>0.193530701754385</c:v>
                </c:pt>
                <c:pt idx="234">
                  <c:v>0.194570135746606</c:v>
                </c:pt>
                <c:pt idx="235">
                  <c:v>0.19435215946843801</c:v>
                </c:pt>
                <c:pt idx="236">
                  <c:v>0.19533851276359601</c:v>
                </c:pt>
                <c:pt idx="237">
                  <c:v>0.190852625635234</c:v>
                </c:pt>
                <c:pt idx="238">
                  <c:v>0.188985507246376</c:v>
                </c:pt>
                <c:pt idx="239">
                  <c:v>0.18992248062015499</c:v>
                </c:pt>
                <c:pt idx="240">
                  <c:v>0.191606847045831</c:v>
                </c:pt>
                <c:pt idx="241">
                  <c:v>0.189845474613686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  <c:pt idx="123">
                  <c:v>43678</c:v>
                </c:pt>
                <c:pt idx="124">
                  <c:v>43677</c:v>
                </c:pt>
                <c:pt idx="125">
                  <c:v>43676</c:v>
                </c:pt>
                <c:pt idx="126">
                  <c:v>43675</c:v>
                </c:pt>
                <c:pt idx="127">
                  <c:v>43672</c:v>
                </c:pt>
                <c:pt idx="128">
                  <c:v>43671</c:v>
                </c:pt>
                <c:pt idx="129">
                  <c:v>43670</c:v>
                </c:pt>
                <c:pt idx="130">
                  <c:v>43669</c:v>
                </c:pt>
                <c:pt idx="131">
                  <c:v>43668</c:v>
                </c:pt>
                <c:pt idx="132">
                  <c:v>43665</c:v>
                </c:pt>
                <c:pt idx="133">
                  <c:v>43664</c:v>
                </c:pt>
                <c:pt idx="134">
                  <c:v>43663</c:v>
                </c:pt>
                <c:pt idx="135">
                  <c:v>43662</c:v>
                </c:pt>
                <c:pt idx="136">
                  <c:v>43658</c:v>
                </c:pt>
                <c:pt idx="137">
                  <c:v>43657</c:v>
                </c:pt>
                <c:pt idx="138">
                  <c:v>43656</c:v>
                </c:pt>
                <c:pt idx="139">
                  <c:v>43655</c:v>
                </c:pt>
                <c:pt idx="140">
                  <c:v>43654</c:v>
                </c:pt>
                <c:pt idx="141">
                  <c:v>43651</c:v>
                </c:pt>
                <c:pt idx="142">
                  <c:v>43650</c:v>
                </c:pt>
                <c:pt idx="143">
                  <c:v>43649</c:v>
                </c:pt>
                <c:pt idx="144">
                  <c:v>43648</c:v>
                </c:pt>
                <c:pt idx="145">
                  <c:v>43647</c:v>
                </c:pt>
                <c:pt idx="146">
                  <c:v>43644</c:v>
                </c:pt>
                <c:pt idx="147">
                  <c:v>43643</c:v>
                </c:pt>
                <c:pt idx="148">
                  <c:v>43642</c:v>
                </c:pt>
                <c:pt idx="149">
                  <c:v>43641</c:v>
                </c:pt>
                <c:pt idx="150">
                  <c:v>43640</c:v>
                </c:pt>
                <c:pt idx="151">
                  <c:v>43637</c:v>
                </c:pt>
                <c:pt idx="152">
                  <c:v>43636</c:v>
                </c:pt>
                <c:pt idx="153">
                  <c:v>43635</c:v>
                </c:pt>
                <c:pt idx="154">
                  <c:v>43634</c:v>
                </c:pt>
                <c:pt idx="155">
                  <c:v>43633</c:v>
                </c:pt>
                <c:pt idx="156">
                  <c:v>43630</c:v>
                </c:pt>
                <c:pt idx="157">
                  <c:v>43629</c:v>
                </c:pt>
                <c:pt idx="158">
                  <c:v>43628</c:v>
                </c:pt>
                <c:pt idx="159">
                  <c:v>43627</c:v>
                </c:pt>
                <c:pt idx="160">
                  <c:v>43626</c:v>
                </c:pt>
                <c:pt idx="161">
                  <c:v>43623</c:v>
                </c:pt>
                <c:pt idx="162">
                  <c:v>43622</c:v>
                </c:pt>
                <c:pt idx="163">
                  <c:v>43621</c:v>
                </c:pt>
                <c:pt idx="164">
                  <c:v>43620</c:v>
                </c:pt>
                <c:pt idx="165">
                  <c:v>43619</c:v>
                </c:pt>
                <c:pt idx="166">
                  <c:v>43616</c:v>
                </c:pt>
                <c:pt idx="167">
                  <c:v>43615</c:v>
                </c:pt>
                <c:pt idx="168">
                  <c:v>43614</c:v>
                </c:pt>
                <c:pt idx="169">
                  <c:v>43613</c:v>
                </c:pt>
                <c:pt idx="170">
                  <c:v>43612</c:v>
                </c:pt>
                <c:pt idx="171">
                  <c:v>43609</c:v>
                </c:pt>
                <c:pt idx="172">
                  <c:v>43608</c:v>
                </c:pt>
                <c:pt idx="173">
                  <c:v>43607</c:v>
                </c:pt>
                <c:pt idx="174">
                  <c:v>43606</c:v>
                </c:pt>
                <c:pt idx="175">
                  <c:v>43605</c:v>
                </c:pt>
                <c:pt idx="176">
                  <c:v>43602</c:v>
                </c:pt>
                <c:pt idx="177">
                  <c:v>43601</c:v>
                </c:pt>
                <c:pt idx="178">
                  <c:v>43600</c:v>
                </c:pt>
                <c:pt idx="179">
                  <c:v>43599</c:v>
                </c:pt>
                <c:pt idx="180">
                  <c:v>43598</c:v>
                </c:pt>
                <c:pt idx="181">
                  <c:v>43595</c:v>
                </c:pt>
                <c:pt idx="182">
                  <c:v>43594</c:v>
                </c:pt>
                <c:pt idx="183">
                  <c:v>43593</c:v>
                </c:pt>
                <c:pt idx="184">
                  <c:v>43592</c:v>
                </c:pt>
                <c:pt idx="185">
                  <c:v>43581</c:v>
                </c:pt>
                <c:pt idx="186">
                  <c:v>43580</c:v>
                </c:pt>
                <c:pt idx="187">
                  <c:v>43579</c:v>
                </c:pt>
                <c:pt idx="188">
                  <c:v>43578</c:v>
                </c:pt>
                <c:pt idx="189">
                  <c:v>43577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43567</c:v>
                </c:pt>
                <c:pt idx="196">
                  <c:v>43566</c:v>
                </c:pt>
                <c:pt idx="197">
                  <c:v>43565</c:v>
                </c:pt>
                <c:pt idx="198">
                  <c:v>43564</c:v>
                </c:pt>
                <c:pt idx="199">
                  <c:v>43563</c:v>
                </c:pt>
                <c:pt idx="200">
                  <c:v>43560</c:v>
                </c:pt>
                <c:pt idx="201">
                  <c:v>43559</c:v>
                </c:pt>
                <c:pt idx="202">
                  <c:v>43558</c:v>
                </c:pt>
                <c:pt idx="203">
                  <c:v>43557</c:v>
                </c:pt>
                <c:pt idx="204">
                  <c:v>43556</c:v>
                </c:pt>
                <c:pt idx="205">
                  <c:v>43553</c:v>
                </c:pt>
                <c:pt idx="206">
                  <c:v>43552</c:v>
                </c:pt>
                <c:pt idx="207">
                  <c:v>43551</c:v>
                </c:pt>
                <c:pt idx="208">
                  <c:v>43550</c:v>
                </c:pt>
                <c:pt idx="209">
                  <c:v>43549</c:v>
                </c:pt>
                <c:pt idx="210">
                  <c:v>43546</c:v>
                </c:pt>
                <c:pt idx="211">
                  <c:v>43544</c:v>
                </c:pt>
                <c:pt idx="212">
                  <c:v>43543</c:v>
                </c:pt>
                <c:pt idx="213">
                  <c:v>43542</c:v>
                </c:pt>
                <c:pt idx="214">
                  <c:v>43539</c:v>
                </c:pt>
                <c:pt idx="215">
                  <c:v>43538</c:v>
                </c:pt>
                <c:pt idx="216">
                  <c:v>43537</c:v>
                </c:pt>
                <c:pt idx="217">
                  <c:v>43536</c:v>
                </c:pt>
                <c:pt idx="218">
                  <c:v>43535</c:v>
                </c:pt>
                <c:pt idx="219">
                  <c:v>43532</c:v>
                </c:pt>
                <c:pt idx="220">
                  <c:v>43531</c:v>
                </c:pt>
                <c:pt idx="221">
                  <c:v>43530</c:v>
                </c:pt>
                <c:pt idx="222">
                  <c:v>43529</c:v>
                </c:pt>
                <c:pt idx="223">
                  <c:v>43528</c:v>
                </c:pt>
                <c:pt idx="224">
                  <c:v>43525</c:v>
                </c:pt>
                <c:pt idx="225">
                  <c:v>43524</c:v>
                </c:pt>
                <c:pt idx="226">
                  <c:v>43523</c:v>
                </c:pt>
                <c:pt idx="227">
                  <c:v>43522</c:v>
                </c:pt>
                <c:pt idx="228">
                  <c:v>43521</c:v>
                </c:pt>
                <c:pt idx="229">
                  <c:v>43518</c:v>
                </c:pt>
                <c:pt idx="230">
                  <c:v>43517</c:v>
                </c:pt>
                <c:pt idx="231">
                  <c:v>43516</c:v>
                </c:pt>
                <c:pt idx="232">
                  <c:v>43515</c:v>
                </c:pt>
                <c:pt idx="233">
                  <c:v>43514</c:v>
                </c:pt>
                <c:pt idx="234">
                  <c:v>43511</c:v>
                </c:pt>
                <c:pt idx="235">
                  <c:v>43510</c:v>
                </c:pt>
                <c:pt idx="236">
                  <c:v>43509</c:v>
                </c:pt>
                <c:pt idx="237">
                  <c:v>43508</c:v>
                </c:pt>
                <c:pt idx="238">
                  <c:v>43504</c:v>
                </c:pt>
                <c:pt idx="239">
                  <c:v>43503</c:v>
                </c:pt>
                <c:pt idx="240">
                  <c:v>43502</c:v>
                </c:pt>
                <c:pt idx="241">
                  <c:v>43501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0.21572190302923108</c:v>
                </c:pt>
                <c:pt idx="1">
                  <c:v>0.21540614392758414</c:v>
                </c:pt>
                <c:pt idx="2">
                  <c:v>0.21501807800658215</c:v>
                </c:pt>
                <c:pt idx="3">
                  <c:v>0.2149482064328182</c:v>
                </c:pt>
                <c:pt idx="4">
                  <c:v>0.21498451316715653</c:v>
                </c:pt>
                <c:pt idx="5">
                  <c:v>0.21496517280911476</c:v>
                </c:pt>
                <c:pt idx="6">
                  <c:v>0.21491690976953223</c:v>
                </c:pt>
                <c:pt idx="7">
                  <c:v>0.21474319826132318</c:v>
                </c:pt>
                <c:pt idx="8">
                  <c:v>0.2146278465349897</c:v>
                </c:pt>
                <c:pt idx="9">
                  <c:v>0.21420124484726549</c:v>
                </c:pt>
                <c:pt idx="10">
                  <c:v>0.21395714002907468</c:v>
                </c:pt>
                <c:pt idx="11">
                  <c:v>0.21366973284264903</c:v>
                </c:pt>
                <c:pt idx="12">
                  <c:v>0.21339814964473519</c:v>
                </c:pt>
                <c:pt idx="13">
                  <c:v>0.21287574416379701</c:v>
                </c:pt>
                <c:pt idx="14">
                  <c:v>0.21246873688002402</c:v>
                </c:pt>
                <c:pt idx="15">
                  <c:v>0.21240125515593455</c:v>
                </c:pt>
                <c:pt idx="16">
                  <c:v>0.2120324851795424</c:v>
                </c:pt>
                <c:pt idx="17">
                  <c:v>0.21151109306050711</c:v>
                </c:pt>
                <c:pt idx="18">
                  <c:v>0.21107448054551273</c:v>
                </c:pt>
                <c:pt idx="19">
                  <c:v>0.21081772061368639</c:v>
                </c:pt>
                <c:pt idx="20">
                  <c:v>0.21042446499077308</c:v>
                </c:pt>
                <c:pt idx="21">
                  <c:v>0.20995988529974269</c:v>
                </c:pt>
                <c:pt idx="22">
                  <c:v>0.20953148610027125</c:v>
                </c:pt>
                <c:pt idx="23">
                  <c:v>0.20903204181345403</c:v>
                </c:pt>
                <c:pt idx="24">
                  <c:v>0.208584737411038</c:v>
                </c:pt>
                <c:pt idx="25">
                  <c:v>0.20801202981881614</c:v>
                </c:pt>
                <c:pt idx="26">
                  <c:v>0.20770857969305412</c:v>
                </c:pt>
                <c:pt idx="27">
                  <c:v>0.20737829979214004</c:v>
                </c:pt>
                <c:pt idx="28">
                  <c:v>0.20720846622304184</c:v>
                </c:pt>
                <c:pt idx="29">
                  <c:v>0.20701803507720765</c:v>
                </c:pt>
                <c:pt idx="30">
                  <c:v>0.20691612475763466</c:v>
                </c:pt>
                <c:pt idx="31">
                  <c:v>0.20687399795519817</c:v>
                </c:pt>
                <c:pt idx="32">
                  <c:v>0.20664270270089111</c:v>
                </c:pt>
                <c:pt idx="33">
                  <c:v>0.2061917179908036</c:v>
                </c:pt>
                <c:pt idx="34">
                  <c:v>0.20571138387794571</c:v>
                </c:pt>
                <c:pt idx="35">
                  <c:v>0.20540353598979505</c:v>
                </c:pt>
                <c:pt idx="36">
                  <c:v>0.20514212246790217</c:v>
                </c:pt>
                <c:pt idx="37">
                  <c:v>0.20489592435877024</c:v>
                </c:pt>
                <c:pt idx="38">
                  <c:v>0.20459465813695174</c:v>
                </c:pt>
                <c:pt idx="39">
                  <c:v>0.20463220414612973</c:v>
                </c:pt>
                <c:pt idx="40">
                  <c:v>0.20461687325114944</c:v>
                </c:pt>
                <c:pt idx="41">
                  <c:v>0.20465566310069289</c:v>
                </c:pt>
                <c:pt idx="42">
                  <c:v>0.20479512631390934</c:v>
                </c:pt>
                <c:pt idx="43">
                  <c:v>0.20480539420033847</c:v>
                </c:pt>
                <c:pt idx="44">
                  <c:v>0.20480925568259323</c:v>
                </c:pt>
                <c:pt idx="45">
                  <c:v>0.20475237154905115</c:v>
                </c:pt>
                <c:pt idx="46">
                  <c:v>0.20471715819994021</c:v>
                </c:pt>
                <c:pt idx="47">
                  <c:v>0.20465696915872911</c:v>
                </c:pt>
                <c:pt idx="48">
                  <c:v>0.20461729190286893</c:v>
                </c:pt>
                <c:pt idx="49">
                  <c:v>0.20457028949633224</c:v>
                </c:pt>
                <c:pt idx="50">
                  <c:v>0.20452476144471365</c:v>
                </c:pt>
                <c:pt idx="51">
                  <c:v>0.20450186775592058</c:v>
                </c:pt>
                <c:pt idx="52">
                  <c:v>0.20434249731366511</c:v>
                </c:pt>
                <c:pt idx="53">
                  <c:v>0.20392563333557656</c:v>
                </c:pt>
                <c:pt idx="54">
                  <c:v>0.20365917143154125</c:v>
                </c:pt>
                <c:pt idx="55">
                  <c:v>0.20352631680240094</c:v>
                </c:pt>
                <c:pt idx="56">
                  <c:v>0.20314254452136599</c:v>
                </c:pt>
                <c:pt idx="57">
                  <c:v>0.20321443182660712</c:v>
                </c:pt>
                <c:pt idx="58">
                  <c:v>0.2029842346586164</c:v>
                </c:pt>
                <c:pt idx="59">
                  <c:v>0.20230716911125765</c:v>
                </c:pt>
                <c:pt idx="60">
                  <c:v>0.20177807680108506</c:v>
                </c:pt>
                <c:pt idx="61">
                  <c:v>0.2016453841873613</c:v>
                </c:pt>
                <c:pt idx="62">
                  <c:v>0.20165197235332127</c:v>
                </c:pt>
                <c:pt idx="63">
                  <c:v>0.20165220232744771</c:v>
                </c:pt>
                <c:pt idx="64">
                  <c:v>0.20152370792440558</c:v>
                </c:pt>
                <c:pt idx="65">
                  <c:v>0.20130145024339272</c:v>
                </c:pt>
                <c:pt idx="66">
                  <c:v>0.20100741780615392</c:v>
                </c:pt>
                <c:pt idx="67">
                  <c:v>0.20086857541941311</c:v>
                </c:pt>
                <c:pt idx="68">
                  <c:v>0.20074053995980309</c:v>
                </c:pt>
                <c:pt idx="69">
                  <c:v>0.2004892214129663</c:v>
                </c:pt>
                <c:pt idx="70">
                  <c:v>0.20055936116986051</c:v>
                </c:pt>
                <c:pt idx="71">
                  <c:v>0.20094912508906562</c:v>
                </c:pt>
                <c:pt idx="72">
                  <c:v>0.20110010804132911</c:v>
                </c:pt>
                <c:pt idx="73">
                  <c:v>0.20141176428523741</c:v>
                </c:pt>
                <c:pt idx="74">
                  <c:v>0.20169587082320609</c:v>
                </c:pt>
                <c:pt idx="75">
                  <c:v>0.20188278637435261</c:v>
                </c:pt>
                <c:pt idx="76">
                  <c:v>0.20210206518311236</c:v>
                </c:pt>
                <c:pt idx="77">
                  <c:v>0.20257000983641951</c:v>
                </c:pt>
                <c:pt idx="78">
                  <c:v>0.20313783348432049</c:v>
                </c:pt>
                <c:pt idx="79">
                  <c:v>0.20366813124084679</c:v>
                </c:pt>
                <c:pt idx="80">
                  <c:v>0.2040673574239053</c:v>
                </c:pt>
                <c:pt idx="81">
                  <c:v>0.20457799116797223</c:v>
                </c:pt>
                <c:pt idx="82">
                  <c:v>0.2051840756066956</c:v>
                </c:pt>
                <c:pt idx="83">
                  <c:v>0.20587345711100524</c:v>
                </c:pt>
                <c:pt idx="84">
                  <c:v>0.20652037907263002</c:v>
                </c:pt>
                <c:pt idx="85">
                  <c:v>0.20723980485920707</c:v>
                </c:pt>
                <c:pt idx="86">
                  <c:v>0.20793197026452456</c:v>
                </c:pt>
                <c:pt idx="87">
                  <c:v>0.20852006541551157</c:v>
                </c:pt>
                <c:pt idx="88">
                  <c:v>0.20909590693414329</c:v>
                </c:pt>
                <c:pt idx="89">
                  <c:v>0.2096447774461071</c:v>
                </c:pt>
                <c:pt idx="90">
                  <c:v>0.21009003375824553</c:v>
                </c:pt>
                <c:pt idx="91">
                  <c:v>0.21028117207563291</c:v>
                </c:pt>
                <c:pt idx="92">
                  <c:v>0.21053828401019853</c:v>
                </c:pt>
                <c:pt idx="93">
                  <c:v>0.21064087951948299</c:v>
                </c:pt>
                <c:pt idx="94">
                  <c:v>0.21071391809945314</c:v>
                </c:pt>
                <c:pt idx="95">
                  <c:v>0.21080389131686153</c:v>
                </c:pt>
                <c:pt idx="96">
                  <c:v>0.21080982765798423</c:v>
                </c:pt>
                <c:pt idx="97">
                  <c:v>0.21078470582257133</c:v>
                </c:pt>
                <c:pt idx="98">
                  <c:v>0.21082215796930792</c:v>
                </c:pt>
                <c:pt idx="99">
                  <c:v>0.21092486044646419</c:v>
                </c:pt>
                <c:pt idx="100">
                  <c:v>0.21102699689958052</c:v>
                </c:pt>
                <c:pt idx="101">
                  <c:v>0.21103788187178998</c:v>
                </c:pt>
                <c:pt idx="102">
                  <c:v>0.21104606079896593</c:v>
                </c:pt>
                <c:pt idx="103">
                  <c:v>0.21107638374243229</c:v>
                </c:pt>
                <c:pt idx="104">
                  <c:v>0.21116062277709147</c:v>
                </c:pt>
                <c:pt idx="105">
                  <c:v>0.21121637562884787</c:v>
                </c:pt>
                <c:pt idx="106">
                  <c:v>0.21125274284186552</c:v>
                </c:pt>
                <c:pt idx="107">
                  <c:v>0.21132055256304691</c:v>
                </c:pt>
                <c:pt idx="108">
                  <c:v>0.21141698825005376</c:v>
                </c:pt>
                <c:pt idx="109">
                  <c:v>0.21155188523266311</c:v>
                </c:pt>
                <c:pt idx="110">
                  <c:v>0.21173526122281339</c:v>
                </c:pt>
                <c:pt idx="111">
                  <c:v>0.21190866694457983</c:v>
                </c:pt>
                <c:pt idx="112">
                  <c:v>0.21213564341969474</c:v>
                </c:pt>
                <c:pt idx="113">
                  <c:v>0.21230013401316747</c:v>
                </c:pt>
                <c:pt idx="114">
                  <c:v>0.21232519538361341</c:v>
                </c:pt>
                <c:pt idx="115">
                  <c:v>0.21234849939202671</c:v>
                </c:pt>
                <c:pt idx="116">
                  <c:v>0.21238705238163133</c:v>
                </c:pt>
                <c:pt idx="117">
                  <c:v>0.21213601615099953</c:v>
                </c:pt>
                <c:pt idx="118">
                  <c:v>0.21194957933377084</c:v>
                </c:pt>
                <c:pt idx="119">
                  <c:v>0.21180667982834689</c:v>
                </c:pt>
                <c:pt idx="120">
                  <c:v>0.21170634549115847</c:v>
                </c:pt>
                <c:pt idx="121">
                  <c:v>0.21164699935342204</c:v>
                </c:pt>
                <c:pt idx="122">
                  <c:v>0.21151840817457052</c:v>
                </c:pt>
                <c:pt idx="123">
                  <c:v>0.21136329533104653</c:v>
                </c:pt>
                <c:pt idx="124">
                  <c:v>0.21120156086393491</c:v>
                </c:pt>
                <c:pt idx="125">
                  <c:v>0.21096601040416268</c:v>
                </c:pt>
                <c:pt idx="126">
                  <c:v>0.21090273200979201</c:v>
                </c:pt>
                <c:pt idx="127">
                  <c:v>0.21089750477352437</c:v>
                </c:pt>
                <c:pt idx="128">
                  <c:v>0.2108980257311453</c:v>
                </c:pt>
                <c:pt idx="129">
                  <c:v>0.21090501460765651</c:v>
                </c:pt>
                <c:pt idx="130">
                  <c:v>0.21100780817262069</c:v>
                </c:pt>
                <c:pt idx="131">
                  <c:v>0.21118566010002957</c:v>
                </c:pt>
                <c:pt idx="132">
                  <c:v>0.21119631478355849</c:v>
                </c:pt>
                <c:pt idx="133">
                  <c:v>0.21127672492961541</c:v>
                </c:pt>
                <c:pt idx="134">
                  <c:v>0.21139747288528332</c:v>
                </c:pt>
                <c:pt idx="135">
                  <c:v>0.21143188136808747</c:v>
                </c:pt>
                <c:pt idx="136">
                  <c:v>0.21129744907316608</c:v>
                </c:pt>
                <c:pt idx="137">
                  <c:v>0.21121727507220592</c:v>
                </c:pt>
                <c:pt idx="138">
                  <c:v>0.21112620740754409</c:v>
                </c:pt>
                <c:pt idx="139">
                  <c:v>0.21114264964400825</c:v>
                </c:pt>
                <c:pt idx="140">
                  <c:v>0.21133190344086289</c:v>
                </c:pt>
                <c:pt idx="141">
                  <c:v>0.21156727939149964</c:v>
                </c:pt>
                <c:pt idx="142">
                  <c:v>0.21182148731762118</c:v>
                </c:pt>
                <c:pt idx="143">
                  <c:v>0.212033777628792</c:v>
                </c:pt>
                <c:pt idx="144">
                  <c:v>0.21240043244229148</c:v>
                </c:pt>
                <c:pt idx="145">
                  <c:v>0.21273463944552326</c:v>
                </c:pt>
                <c:pt idx="146">
                  <c:v>0.21282429364229602</c:v>
                </c:pt>
                <c:pt idx="147">
                  <c:v>0.21282402397878819</c:v>
                </c:pt>
                <c:pt idx="148">
                  <c:v>0.21277919082611912</c:v>
                </c:pt>
                <c:pt idx="149">
                  <c:v>0.21273871623709326</c:v>
                </c:pt>
                <c:pt idx="150">
                  <c:v>0.2127062332775923</c:v>
                </c:pt>
                <c:pt idx="151">
                  <c:v>0.21265581757568258</c:v>
                </c:pt>
                <c:pt idx="152">
                  <c:v>0.21251702040187734</c:v>
                </c:pt>
                <c:pt idx="153">
                  <c:v>0.21232757465013097</c:v>
                </c:pt>
                <c:pt idx="154">
                  <c:v>0.21213148840377585</c:v>
                </c:pt>
                <c:pt idx="155">
                  <c:v>0.21201406624353189</c:v>
                </c:pt>
                <c:pt idx="156">
                  <c:v>0.21181666014530218</c:v>
                </c:pt>
                <c:pt idx="157">
                  <c:v>0.21151234665686855</c:v>
                </c:pt>
                <c:pt idx="158">
                  <c:v>0.21112237316260754</c:v>
                </c:pt>
                <c:pt idx="159">
                  <c:v>0.21071518987039428</c:v>
                </c:pt>
                <c:pt idx="160">
                  <c:v>0.21023394925295782</c:v>
                </c:pt>
                <c:pt idx="161">
                  <c:v>0.20972267362366007</c:v>
                </c:pt>
                <c:pt idx="162">
                  <c:v>0.2092488748287106</c:v>
                </c:pt>
                <c:pt idx="163">
                  <c:v>0.20878583847274426</c:v>
                </c:pt>
                <c:pt idx="164">
                  <c:v>0.20833179469121288</c:v>
                </c:pt>
                <c:pt idx="165">
                  <c:v>0.20786288394318961</c:v>
                </c:pt>
                <c:pt idx="166">
                  <c:v>0.20764391672921287</c:v>
                </c:pt>
                <c:pt idx="167">
                  <c:v>0.20739454283106626</c:v>
                </c:pt>
                <c:pt idx="168">
                  <c:v>0.20734161697001266</c:v>
                </c:pt>
                <c:pt idx="169">
                  <c:v>0.20731700376798654</c:v>
                </c:pt>
                <c:pt idx="170">
                  <c:v>0.20741185359537473</c:v>
                </c:pt>
                <c:pt idx="171">
                  <c:v>0.20760794817480285</c:v>
                </c:pt>
                <c:pt idx="172">
                  <c:v>0.2079370816292882</c:v>
                </c:pt>
                <c:pt idx="173">
                  <c:v>0.20848897191307991</c:v>
                </c:pt>
                <c:pt idx="174">
                  <c:v>0.20909685071253226</c:v>
                </c:pt>
                <c:pt idx="175">
                  <c:v>0.20951211385430935</c:v>
                </c:pt>
                <c:pt idx="176">
                  <c:v>0.21014007045495803</c:v>
                </c:pt>
                <c:pt idx="177">
                  <c:v>0.21090537434215195</c:v>
                </c:pt>
                <c:pt idx="178">
                  <c:v>0.21163885351749973</c:v>
                </c:pt>
                <c:pt idx="179">
                  <c:v>0.21264721505909662</c:v>
                </c:pt>
                <c:pt idx="180">
                  <c:v>0.2134399669031837</c:v>
                </c:pt>
                <c:pt idx="181">
                  <c:v>0.21421843681169553</c:v>
                </c:pt>
                <c:pt idx="182">
                  <c:v>0.21488584174934192</c:v>
                </c:pt>
                <c:pt idx="183">
                  <c:v>0.21545822211772248</c:v>
                </c:pt>
                <c:pt idx="184">
                  <c:v>0.21596018767150921</c:v>
                </c:pt>
                <c:pt idx="185">
                  <c:v>0.21627351450834176</c:v>
                </c:pt>
                <c:pt idx="186">
                  <c:v>0.2167407013063567</c:v>
                </c:pt>
                <c:pt idx="187">
                  <c:v>0.21696633917074076</c:v>
                </c:pt>
                <c:pt idx="188">
                  <c:v>0.21713135106602566</c:v>
                </c:pt>
                <c:pt idx="189">
                  <c:v>0.21719858342489379</c:v>
                </c:pt>
                <c:pt idx="190">
                  <c:v>0.21734385677495388</c:v>
                </c:pt>
                <c:pt idx="191">
                  <c:v>0.217440251388589</c:v>
                </c:pt>
                <c:pt idx="192">
                  <c:v>0.21762861043846243</c:v>
                </c:pt>
                <c:pt idx="193">
                  <c:v>0.21787904397986607</c:v>
                </c:pt>
                <c:pt idx="194">
                  <c:v>0.21814693797706611</c:v>
                </c:pt>
                <c:pt idx="195">
                  <c:v>0.21862265934912456</c:v>
                </c:pt>
                <c:pt idx="196">
                  <c:v>0.21905788224168618</c:v>
                </c:pt>
                <c:pt idx="197">
                  <c:v>0.21994949542053455</c:v>
                </c:pt>
                <c:pt idx="198">
                  <c:v>0.2206660442551282</c:v>
                </c:pt>
                <c:pt idx="199">
                  <c:v>0.22146435736533579</c:v>
                </c:pt>
                <c:pt idx="200">
                  <c:v>0.22204974158549978</c:v>
                </c:pt>
                <c:pt idx="201">
                  <c:v>0.2226283005022188</c:v>
                </c:pt>
                <c:pt idx="202">
                  <c:v>0.2232795321984784</c:v>
                </c:pt>
                <c:pt idx="203">
                  <c:v>0.2238324403532328</c:v>
                </c:pt>
                <c:pt idx="204">
                  <c:v>0.22440144369927539</c:v>
                </c:pt>
                <c:pt idx="205">
                  <c:v>0.22490263645984582</c:v>
                </c:pt>
                <c:pt idx="206">
                  <c:v>0.225582920533271</c:v>
                </c:pt>
                <c:pt idx="207">
                  <c:v>0.22639218393941879</c:v>
                </c:pt>
                <c:pt idx="208">
                  <c:v>0.2270511374102816</c:v>
                </c:pt>
                <c:pt idx="209">
                  <c:v>0.22781652807455902</c:v>
                </c:pt>
                <c:pt idx="210">
                  <c:v>0.228671082111638</c:v>
                </c:pt>
                <c:pt idx="211">
                  <c:v>0.22992554138630239</c:v>
                </c:pt>
                <c:pt idx="212">
                  <c:v>0.23121181770705262</c:v>
                </c:pt>
                <c:pt idx="213">
                  <c:v>0.23217588869863659</c:v>
                </c:pt>
                <c:pt idx="214">
                  <c:v>0.23309512021693779</c:v>
                </c:pt>
                <c:pt idx="215">
                  <c:v>0.23397954028839379</c:v>
                </c:pt>
                <c:pt idx="216">
                  <c:v>0.23453306022029199</c:v>
                </c:pt>
                <c:pt idx="217">
                  <c:v>0.23497572376240758</c:v>
                </c:pt>
                <c:pt idx="218">
                  <c:v>0.23553226028098001</c:v>
                </c:pt>
                <c:pt idx="219">
                  <c:v>0.2362801599336562</c:v>
                </c:pt>
                <c:pt idx="220">
                  <c:v>0.23690589885649962</c:v>
                </c:pt>
                <c:pt idx="221">
                  <c:v>0.23766234444106721</c:v>
                </c:pt>
                <c:pt idx="222">
                  <c:v>0.2378105606833428</c:v>
                </c:pt>
                <c:pt idx="223">
                  <c:v>0.23794288293051419</c:v>
                </c:pt>
                <c:pt idx="224">
                  <c:v>0.23812074501966321</c:v>
                </c:pt>
                <c:pt idx="225">
                  <c:v>0.23829756787574918</c:v>
                </c:pt>
                <c:pt idx="226">
                  <c:v>0.23850698976157239</c:v>
                </c:pt>
                <c:pt idx="227">
                  <c:v>0.23882022822676122</c:v>
                </c:pt>
                <c:pt idx="228">
                  <c:v>0.239347046721958</c:v>
                </c:pt>
                <c:pt idx="229">
                  <c:v>0.24153592215177638</c:v>
                </c:pt>
                <c:pt idx="230">
                  <c:v>0.24356888773951779</c:v>
                </c:pt>
                <c:pt idx="231">
                  <c:v>0.24566925724130281</c:v>
                </c:pt>
                <c:pt idx="232">
                  <c:v>0.24753309787084821</c:v>
                </c:pt>
                <c:pt idx="233">
                  <c:v>0.24967957405987878</c:v>
                </c:pt>
                <c:pt idx="234">
                  <c:v>0.2516775297660564</c:v>
                </c:pt>
                <c:pt idx="235">
                  <c:v>0.25384722495865941</c:v>
                </c:pt>
                <c:pt idx="236">
                  <c:v>0.25594539319271636</c:v>
                </c:pt>
                <c:pt idx="237">
                  <c:v>0.25791655187909657</c:v>
                </c:pt>
                <c:pt idx="238">
                  <c:v>0.25926376135006779</c:v>
                </c:pt>
                <c:pt idx="239">
                  <c:v>0.26031020532651583</c:v>
                </c:pt>
                <c:pt idx="240">
                  <c:v>0.26123617105817643</c:v>
                </c:pt>
                <c:pt idx="241">
                  <c:v>0.26209311725404683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  <c:pt idx="123">
                  <c:v>43678</c:v>
                </c:pt>
                <c:pt idx="124">
                  <c:v>43677</c:v>
                </c:pt>
                <c:pt idx="125">
                  <c:v>43676</c:v>
                </c:pt>
                <c:pt idx="126">
                  <c:v>43675</c:v>
                </c:pt>
                <c:pt idx="127">
                  <c:v>43672</c:v>
                </c:pt>
                <c:pt idx="128">
                  <c:v>43671</c:v>
                </c:pt>
                <c:pt idx="129">
                  <c:v>43670</c:v>
                </c:pt>
                <c:pt idx="130">
                  <c:v>43669</c:v>
                </c:pt>
                <c:pt idx="131">
                  <c:v>43668</c:v>
                </c:pt>
                <c:pt idx="132">
                  <c:v>43665</c:v>
                </c:pt>
                <c:pt idx="133">
                  <c:v>43664</c:v>
                </c:pt>
                <c:pt idx="134">
                  <c:v>43663</c:v>
                </c:pt>
                <c:pt idx="135">
                  <c:v>43662</c:v>
                </c:pt>
                <c:pt idx="136">
                  <c:v>43658</c:v>
                </c:pt>
                <c:pt idx="137">
                  <c:v>43657</c:v>
                </c:pt>
                <c:pt idx="138">
                  <c:v>43656</c:v>
                </c:pt>
                <c:pt idx="139">
                  <c:v>43655</c:v>
                </c:pt>
                <c:pt idx="140">
                  <c:v>43654</c:v>
                </c:pt>
                <c:pt idx="141">
                  <c:v>43651</c:v>
                </c:pt>
                <c:pt idx="142">
                  <c:v>43650</c:v>
                </c:pt>
                <c:pt idx="143">
                  <c:v>43649</c:v>
                </c:pt>
                <c:pt idx="144">
                  <c:v>43648</c:v>
                </c:pt>
                <c:pt idx="145">
                  <c:v>43647</c:v>
                </c:pt>
                <c:pt idx="146">
                  <c:v>43644</c:v>
                </c:pt>
                <c:pt idx="147">
                  <c:v>43643</c:v>
                </c:pt>
                <c:pt idx="148">
                  <c:v>43642</c:v>
                </c:pt>
                <c:pt idx="149">
                  <c:v>43641</c:v>
                </c:pt>
                <c:pt idx="150">
                  <c:v>43640</c:v>
                </c:pt>
                <c:pt idx="151">
                  <c:v>43637</c:v>
                </c:pt>
                <c:pt idx="152">
                  <c:v>43636</c:v>
                </c:pt>
                <c:pt idx="153">
                  <c:v>43635</c:v>
                </c:pt>
                <c:pt idx="154">
                  <c:v>43634</c:v>
                </c:pt>
                <c:pt idx="155">
                  <c:v>43633</c:v>
                </c:pt>
                <c:pt idx="156">
                  <c:v>43630</c:v>
                </c:pt>
                <c:pt idx="157">
                  <c:v>43629</c:v>
                </c:pt>
                <c:pt idx="158">
                  <c:v>43628</c:v>
                </c:pt>
                <c:pt idx="159">
                  <c:v>43627</c:v>
                </c:pt>
                <c:pt idx="160">
                  <c:v>43626</c:v>
                </c:pt>
                <c:pt idx="161">
                  <c:v>43623</c:v>
                </c:pt>
                <c:pt idx="162">
                  <c:v>43622</c:v>
                </c:pt>
                <c:pt idx="163">
                  <c:v>43621</c:v>
                </c:pt>
                <c:pt idx="164">
                  <c:v>43620</c:v>
                </c:pt>
                <c:pt idx="165">
                  <c:v>43619</c:v>
                </c:pt>
                <c:pt idx="166">
                  <c:v>43616</c:v>
                </c:pt>
                <c:pt idx="167">
                  <c:v>43615</c:v>
                </c:pt>
                <c:pt idx="168">
                  <c:v>43614</c:v>
                </c:pt>
                <c:pt idx="169">
                  <c:v>43613</c:v>
                </c:pt>
                <c:pt idx="170">
                  <c:v>43612</c:v>
                </c:pt>
                <c:pt idx="171">
                  <c:v>43609</c:v>
                </c:pt>
                <c:pt idx="172">
                  <c:v>43608</c:v>
                </c:pt>
                <c:pt idx="173">
                  <c:v>43607</c:v>
                </c:pt>
                <c:pt idx="174">
                  <c:v>43606</c:v>
                </c:pt>
                <c:pt idx="175">
                  <c:v>43605</c:v>
                </c:pt>
                <c:pt idx="176">
                  <c:v>43602</c:v>
                </c:pt>
                <c:pt idx="177">
                  <c:v>43601</c:v>
                </c:pt>
                <c:pt idx="178">
                  <c:v>43600</c:v>
                </c:pt>
                <c:pt idx="179">
                  <c:v>43599</c:v>
                </c:pt>
                <c:pt idx="180">
                  <c:v>43598</c:v>
                </c:pt>
                <c:pt idx="181">
                  <c:v>43595</c:v>
                </c:pt>
                <c:pt idx="182">
                  <c:v>43594</c:v>
                </c:pt>
                <c:pt idx="183">
                  <c:v>43593</c:v>
                </c:pt>
                <c:pt idx="184">
                  <c:v>43592</c:v>
                </c:pt>
                <c:pt idx="185">
                  <c:v>43581</c:v>
                </c:pt>
                <c:pt idx="186">
                  <c:v>43580</c:v>
                </c:pt>
                <c:pt idx="187">
                  <c:v>43579</c:v>
                </c:pt>
                <c:pt idx="188">
                  <c:v>43578</c:v>
                </c:pt>
                <c:pt idx="189">
                  <c:v>43577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43567</c:v>
                </c:pt>
                <c:pt idx="196">
                  <c:v>43566</c:v>
                </c:pt>
                <c:pt idx="197">
                  <c:v>43565</c:v>
                </c:pt>
                <c:pt idx="198">
                  <c:v>43564</c:v>
                </c:pt>
                <c:pt idx="199">
                  <c:v>43563</c:v>
                </c:pt>
                <c:pt idx="200">
                  <c:v>43560</c:v>
                </c:pt>
                <c:pt idx="201">
                  <c:v>43559</c:v>
                </c:pt>
                <c:pt idx="202">
                  <c:v>43558</c:v>
                </c:pt>
                <c:pt idx="203">
                  <c:v>43557</c:v>
                </c:pt>
                <c:pt idx="204">
                  <c:v>43556</c:v>
                </c:pt>
                <c:pt idx="205">
                  <c:v>43553</c:v>
                </c:pt>
                <c:pt idx="206">
                  <c:v>43552</c:v>
                </c:pt>
                <c:pt idx="207">
                  <c:v>43551</c:v>
                </c:pt>
                <c:pt idx="208">
                  <c:v>43550</c:v>
                </c:pt>
                <c:pt idx="209">
                  <c:v>43549</c:v>
                </c:pt>
                <c:pt idx="210">
                  <c:v>43546</c:v>
                </c:pt>
                <c:pt idx="211">
                  <c:v>43544</c:v>
                </c:pt>
                <c:pt idx="212">
                  <c:v>43543</c:v>
                </c:pt>
                <c:pt idx="213">
                  <c:v>43542</c:v>
                </c:pt>
                <c:pt idx="214">
                  <c:v>43539</c:v>
                </c:pt>
                <c:pt idx="215">
                  <c:v>43538</c:v>
                </c:pt>
                <c:pt idx="216">
                  <c:v>43537</c:v>
                </c:pt>
                <c:pt idx="217">
                  <c:v>43536</c:v>
                </c:pt>
                <c:pt idx="218">
                  <c:v>43535</c:v>
                </c:pt>
                <c:pt idx="219">
                  <c:v>43532</c:v>
                </c:pt>
                <c:pt idx="220">
                  <c:v>43531</c:v>
                </c:pt>
                <c:pt idx="221">
                  <c:v>43530</c:v>
                </c:pt>
                <c:pt idx="222">
                  <c:v>43529</c:v>
                </c:pt>
                <c:pt idx="223">
                  <c:v>43528</c:v>
                </c:pt>
                <c:pt idx="224">
                  <c:v>43525</c:v>
                </c:pt>
                <c:pt idx="225">
                  <c:v>43524</c:v>
                </c:pt>
                <c:pt idx="226">
                  <c:v>43523</c:v>
                </c:pt>
                <c:pt idx="227">
                  <c:v>43522</c:v>
                </c:pt>
                <c:pt idx="228">
                  <c:v>43521</c:v>
                </c:pt>
                <c:pt idx="229">
                  <c:v>43518</c:v>
                </c:pt>
                <c:pt idx="230">
                  <c:v>43517</c:v>
                </c:pt>
                <c:pt idx="231">
                  <c:v>43516</c:v>
                </c:pt>
                <c:pt idx="232">
                  <c:v>43515</c:v>
                </c:pt>
                <c:pt idx="233">
                  <c:v>43514</c:v>
                </c:pt>
                <c:pt idx="234">
                  <c:v>43511</c:v>
                </c:pt>
                <c:pt idx="235">
                  <c:v>43510</c:v>
                </c:pt>
                <c:pt idx="236">
                  <c:v>43509</c:v>
                </c:pt>
                <c:pt idx="237">
                  <c:v>43508</c:v>
                </c:pt>
                <c:pt idx="238">
                  <c:v>43504</c:v>
                </c:pt>
                <c:pt idx="239">
                  <c:v>43503</c:v>
                </c:pt>
                <c:pt idx="240">
                  <c:v>43502</c:v>
                </c:pt>
                <c:pt idx="241">
                  <c:v>43501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0.18932038084048694</c:v>
                </c:pt>
                <c:pt idx="1">
                  <c:v>0.18991132060875585</c:v>
                </c:pt>
                <c:pt idx="2">
                  <c:v>0.19055903027139584</c:v>
                </c:pt>
                <c:pt idx="3">
                  <c:v>0.19068689601910782</c:v>
                </c:pt>
                <c:pt idx="4">
                  <c:v>0.19053105336539747</c:v>
                </c:pt>
                <c:pt idx="5">
                  <c:v>0.19025436257988526</c:v>
                </c:pt>
                <c:pt idx="6">
                  <c:v>0.19006792119223578</c:v>
                </c:pt>
                <c:pt idx="7">
                  <c:v>0.18989155883770284</c:v>
                </c:pt>
                <c:pt idx="8">
                  <c:v>0.18969870177044632</c:v>
                </c:pt>
                <c:pt idx="9">
                  <c:v>0.18968885800915652</c:v>
                </c:pt>
                <c:pt idx="10">
                  <c:v>0.18947737426345135</c:v>
                </c:pt>
                <c:pt idx="11">
                  <c:v>0.18921501517205094</c:v>
                </c:pt>
                <c:pt idx="12">
                  <c:v>0.18892968683356681</c:v>
                </c:pt>
                <c:pt idx="13">
                  <c:v>0.18890716635707899</c:v>
                </c:pt>
                <c:pt idx="14">
                  <c:v>0.18872552855525396</c:v>
                </c:pt>
                <c:pt idx="15">
                  <c:v>0.18824593080058943</c:v>
                </c:pt>
                <c:pt idx="16">
                  <c:v>0.18800356626628759</c:v>
                </c:pt>
                <c:pt idx="17">
                  <c:v>0.18804389872477487</c:v>
                </c:pt>
                <c:pt idx="18">
                  <c:v>0.18808975764916327</c:v>
                </c:pt>
                <c:pt idx="19">
                  <c:v>0.18798608658543561</c:v>
                </c:pt>
                <c:pt idx="20">
                  <c:v>0.1879262623763189</c:v>
                </c:pt>
                <c:pt idx="21">
                  <c:v>0.18803637853018129</c:v>
                </c:pt>
                <c:pt idx="22">
                  <c:v>0.18819235264027875</c:v>
                </c:pt>
                <c:pt idx="23">
                  <c:v>0.18827780835020597</c:v>
                </c:pt>
                <c:pt idx="24">
                  <c:v>0.18827557401162398</c:v>
                </c:pt>
                <c:pt idx="25">
                  <c:v>0.18838931813515788</c:v>
                </c:pt>
                <c:pt idx="26">
                  <c:v>0.1882720225034919</c:v>
                </c:pt>
                <c:pt idx="27">
                  <c:v>0.18823800718006997</c:v>
                </c:pt>
                <c:pt idx="28">
                  <c:v>0.18818544740593418</c:v>
                </c:pt>
                <c:pt idx="29">
                  <c:v>0.18804269514145036</c:v>
                </c:pt>
                <c:pt idx="30">
                  <c:v>0.18791611765986133</c:v>
                </c:pt>
                <c:pt idx="31">
                  <c:v>0.18773932490579781</c:v>
                </c:pt>
                <c:pt idx="32">
                  <c:v>0.18769432638211289</c:v>
                </c:pt>
                <c:pt idx="33">
                  <c:v>0.1878258756942664</c:v>
                </c:pt>
                <c:pt idx="34">
                  <c:v>0.18795114189909226</c:v>
                </c:pt>
                <c:pt idx="35">
                  <c:v>0.18796980316556294</c:v>
                </c:pt>
                <c:pt idx="36">
                  <c:v>0.18793329129666783</c:v>
                </c:pt>
                <c:pt idx="37">
                  <c:v>0.18789553240265178</c:v>
                </c:pt>
                <c:pt idx="38">
                  <c:v>0.18783352195848027</c:v>
                </c:pt>
                <c:pt idx="39">
                  <c:v>0.18747501693924626</c:v>
                </c:pt>
                <c:pt idx="40">
                  <c:v>0.18717795968144654</c:v>
                </c:pt>
                <c:pt idx="41">
                  <c:v>0.18686163120608112</c:v>
                </c:pt>
                <c:pt idx="42">
                  <c:v>0.18636922681639467</c:v>
                </c:pt>
                <c:pt idx="43">
                  <c:v>0.18598121864791953</c:v>
                </c:pt>
                <c:pt idx="44">
                  <c:v>0.1857039374368088</c:v>
                </c:pt>
                <c:pt idx="45">
                  <c:v>0.18549334693103883</c:v>
                </c:pt>
                <c:pt idx="46">
                  <c:v>0.1854156599314398</c:v>
                </c:pt>
                <c:pt idx="47">
                  <c:v>0.18529061563403287</c:v>
                </c:pt>
                <c:pt idx="48">
                  <c:v>0.18516009993344906</c:v>
                </c:pt>
                <c:pt idx="49">
                  <c:v>0.18503139401798777</c:v>
                </c:pt>
                <c:pt idx="50">
                  <c:v>0.18484636597683235</c:v>
                </c:pt>
                <c:pt idx="51">
                  <c:v>0.18482388955238541</c:v>
                </c:pt>
                <c:pt idx="52">
                  <c:v>0.18486392165264087</c:v>
                </c:pt>
                <c:pt idx="53">
                  <c:v>0.18507700813942146</c:v>
                </c:pt>
                <c:pt idx="54">
                  <c:v>0.18520679478808674</c:v>
                </c:pt>
                <c:pt idx="55">
                  <c:v>0.18526789059455304</c:v>
                </c:pt>
                <c:pt idx="56">
                  <c:v>0.185479519953062</c:v>
                </c:pt>
                <c:pt idx="57">
                  <c:v>0.18543744041022089</c:v>
                </c:pt>
                <c:pt idx="58">
                  <c:v>0.1855861073086256</c:v>
                </c:pt>
                <c:pt idx="59">
                  <c:v>0.18601509541445235</c:v>
                </c:pt>
                <c:pt idx="60">
                  <c:v>0.18623089041802293</c:v>
                </c:pt>
                <c:pt idx="61">
                  <c:v>0.18613943039337469</c:v>
                </c:pt>
                <c:pt idx="62">
                  <c:v>0.18605618638370275</c:v>
                </c:pt>
                <c:pt idx="63">
                  <c:v>0.18605087063020029</c:v>
                </c:pt>
                <c:pt idx="64">
                  <c:v>0.18602971015571443</c:v>
                </c:pt>
                <c:pt idx="65">
                  <c:v>0.1861184460340273</c:v>
                </c:pt>
                <c:pt idx="66">
                  <c:v>0.18623922099462606</c:v>
                </c:pt>
                <c:pt idx="67">
                  <c:v>0.1862735682840469</c:v>
                </c:pt>
                <c:pt idx="68">
                  <c:v>0.18629610567102692</c:v>
                </c:pt>
                <c:pt idx="69">
                  <c:v>0.18641800114505172</c:v>
                </c:pt>
                <c:pt idx="70">
                  <c:v>0.18639929179638548</c:v>
                </c:pt>
                <c:pt idx="71">
                  <c:v>0.18625733929019836</c:v>
                </c:pt>
                <c:pt idx="72">
                  <c:v>0.18627905829454489</c:v>
                </c:pt>
                <c:pt idx="73">
                  <c:v>0.18621171825794861</c:v>
                </c:pt>
                <c:pt idx="74">
                  <c:v>0.18614929608340994</c:v>
                </c:pt>
                <c:pt idx="75">
                  <c:v>0.18608108004429338</c:v>
                </c:pt>
                <c:pt idx="76">
                  <c:v>0.18598174909259563</c:v>
                </c:pt>
                <c:pt idx="77">
                  <c:v>0.1857623094328105</c:v>
                </c:pt>
                <c:pt idx="78">
                  <c:v>0.18551978144359352</c:v>
                </c:pt>
                <c:pt idx="79">
                  <c:v>0.18526489415459121</c:v>
                </c:pt>
                <c:pt idx="80">
                  <c:v>0.18512628255655067</c:v>
                </c:pt>
                <c:pt idx="81">
                  <c:v>0.18488552611439377</c:v>
                </c:pt>
                <c:pt idx="82">
                  <c:v>0.18459970220805838</c:v>
                </c:pt>
                <c:pt idx="83">
                  <c:v>0.18427063163196078</c:v>
                </c:pt>
                <c:pt idx="84">
                  <c:v>0.18395779173976198</c:v>
                </c:pt>
                <c:pt idx="85">
                  <c:v>0.18368175316061691</c:v>
                </c:pt>
                <c:pt idx="86">
                  <c:v>0.18349259921284541</c:v>
                </c:pt>
                <c:pt idx="87">
                  <c:v>0.18340045514952044</c:v>
                </c:pt>
                <c:pt idx="88">
                  <c:v>0.18324850568158471</c:v>
                </c:pt>
                <c:pt idx="89">
                  <c:v>0.18319904308018092</c:v>
                </c:pt>
                <c:pt idx="90">
                  <c:v>0.18331656623749648</c:v>
                </c:pt>
                <c:pt idx="91">
                  <c:v>0.18351867329495108</c:v>
                </c:pt>
                <c:pt idx="92">
                  <c:v>0.18354619489341745</c:v>
                </c:pt>
                <c:pt idx="93">
                  <c:v>0.18358523296252302</c:v>
                </c:pt>
                <c:pt idx="94">
                  <c:v>0.18366979597349084</c:v>
                </c:pt>
                <c:pt idx="95">
                  <c:v>0.18378812453990848</c:v>
                </c:pt>
                <c:pt idx="96">
                  <c:v>0.18379452088039178</c:v>
                </c:pt>
                <c:pt idx="97">
                  <c:v>0.18378624002168467</c:v>
                </c:pt>
                <c:pt idx="98">
                  <c:v>0.18384599653635209</c:v>
                </c:pt>
                <c:pt idx="99">
                  <c:v>0.1839753285399458</c:v>
                </c:pt>
                <c:pt idx="100">
                  <c:v>0.18408409151084351</c:v>
                </c:pt>
                <c:pt idx="101">
                  <c:v>0.18425258401907199</c:v>
                </c:pt>
                <c:pt idx="102">
                  <c:v>0.18434313937262009</c:v>
                </c:pt>
                <c:pt idx="103">
                  <c:v>0.1844051768953677</c:v>
                </c:pt>
                <c:pt idx="104">
                  <c:v>0.18458291892777856</c:v>
                </c:pt>
                <c:pt idx="105">
                  <c:v>0.18471903314394211</c:v>
                </c:pt>
                <c:pt idx="106">
                  <c:v>0.18489825423612249</c:v>
                </c:pt>
                <c:pt idx="107">
                  <c:v>0.18501904244277709</c:v>
                </c:pt>
                <c:pt idx="108">
                  <c:v>0.18509547735377826</c:v>
                </c:pt>
                <c:pt idx="109">
                  <c:v>0.1852038839763569</c:v>
                </c:pt>
                <c:pt idx="110">
                  <c:v>0.18531250773346863</c:v>
                </c:pt>
                <c:pt idx="111">
                  <c:v>0.18546658184899217</c:v>
                </c:pt>
                <c:pt idx="112">
                  <c:v>0.18560561360631525</c:v>
                </c:pt>
                <c:pt idx="113">
                  <c:v>0.18584110066772255</c:v>
                </c:pt>
                <c:pt idx="114">
                  <c:v>0.18628314216895861</c:v>
                </c:pt>
                <c:pt idx="115">
                  <c:v>0.18670543383531929</c:v>
                </c:pt>
                <c:pt idx="116">
                  <c:v>0.18715565531140468</c:v>
                </c:pt>
                <c:pt idx="117">
                  <c:v>0.18784713935713249</c:v>
                </c:pt>
                <c:pt idx="118">
                  <c:v>0.18850326421915314</c:v>
                </c:pt>
                <c:pt idx="119">
                  <c:v>0.1890547297097131</c:v>
                </c:pt>
                <c:pt idx="120">
                  <c:v>0.18955638333618752</c:v>
                </c:pt>
                <c:pt idx="121">
                  <c:v>0.18985696231733193</c:v>
                </c:pt>
                <c:pt idx="122">
                  <c:v>0.19023056237085151</c:v>
                </c:pt>
                <c:pt idx="123">
                  <c:v>0.19061687569623748</c:v>
                </c:pt>
                <c:pt idx="124">
                  <c:v>0.1909495952909491</c:v>
                </c:pt>
                <c:pt idx="125">
                  <c:v>0.1913781493586153</c:v>
                </c:pt>
                <c:pt idx="126">
                  <c:v>0.19154485859444401</c:v>
                </c:pt>
                <c:pt idx="127">
                  <c:v>0.19156213709620962</c:v>
                </c:pt>
                <c:pt idx="128">
                  <c:v>0.19155820823444869</c:v>
                </c:pt>
                <c:pt idx="129">
                  <c:v>0.19151216477296149</c:v>
                </c:pt>
                <c:pt idx="130">
                  <c:v>0.19123005451328132</c:v>
                </c:pt>
                <c:pt idx="131">
                  <c:v>0.19082484300473843</c:v>
                </c:pt>
                <c:pt idx="132">
                  <c:v>0.19053836731069551</c:v>
                </c:pt>
                <c:pt idx="133">
                  <c:v>0.19013213434518461</c:v>
                </c:pt>
                <c:pt idx="134">
                  <c:v>0.18979792201519669</c:v>
                </c:pt>
                <c:pt idx="135">
                  <c:v>0.18973007800892852</c:v>
                </c:pt>
                <c:pt idx="136">
                  <c:v>0.19000238595335392</c:v>
                </c:pt>
                <c:pt idx="137">
                  <c:v>0.1901462566253341</c:v>
                </c:pt>
                <c:pt idx="138">
                  <c:v>0.19034421522257791</c:v>
                </c:pt>
                <c:pt idx="139">
                  <c:v>0.19031351069471375</c:v>
                </c:pt>
                <c:pt idx="140">
                  <c:v>0.18994758858579913</c:v>
                </c:pt>
                <c:pt idx="141">
                  <c:v>0.18951873327384836</c:v>
                </c:pt>
                <c:pt idx="142">
                  <c:v>0.1890577797694048</c:v>
                </c:pt>
                <c:pt idx="143">
                  <c:v>0.18866420643570198</c:v>
                </c:pt>
                <c:pt idx="144">
                  <c:v>0.18798349519027654</c:v>
                </c:pt>
                <c:pt idx="145">
                  <c:v>0.18730272197435274</c:v>
                </c:pt>
                <c:pt idx="146">
                  <c:v>0.18684466986551998</c:v>
                </c:pt>
                <c:pt idx="147">
                  <c:v>0.1867549807861118</c:v>
                </c:pt>
                <c:pt idx="148">
                  <c:v>0.1866517069924909</c:v>
                </c:pt>
                <c:pt idx="149">
                  <c:v>0.18660038035851875</c:v>
                </c:pt>
                <c:pt idx="150">
                  <c:v>0.18651297922900367</c:v>
                </c:pt>
                <c:pt idx="151">
                  <c:v>0.18637611169280144</c:v>
                </c:pt>
                <c:pt idx="152">
                  <c:v>0.18628109903126464</c:v>
                </c:pt>
                <c:pt idx="153">
                  <c:v>0.18620719400078301</c:v>
                </c:pt>
                <c:pt idx="154">
                  <c:v>0.18619377501684017</c:v>
                </c:pt>
                <c:pt idx="155">
                  <c:v>0.18618332526329209</c:v>
                </c:pt>
                <c:pt idx="156">
                  <c:v>0.18620880635008982</c:v>
                </c:pt>
                <c:pt idx="157">
                  <c:v>0.18620994537404748</c:v>
                </c:pt>
                <c:pt idx="158">
                  <c:v>0.18622187028862444</c:v>
                </c:pt>
                <c:pt idx="159">
                  <c:v>0.1862072164677297</c:v>
                </c:pt>
                <c:pt idx="160">
                  <c:v>0.1862733904348062</c:v>
                </c:pt>
                <c:pt idx="161">
                  <c:v>0.18636008438052196</c:v>
                </c:pt>
                <c:pt idx="162">
                  <c:v>0.18645934342246342</c:v>
                </c:pt>
                <c:pt idx="163">
                  <c:v>0.18642555996286173</c:v>
                </c:pt>
                <c:pt idx="164">
                  <c:v>0.1863305057280531</c:v>
                </c:pt>
                <c:pt idx="165">
                  <c:v>0.18628930331560237</c:v>
                </c:pt>
                <c:pt idx="166">
                  <c:v>0.18617560958005311</c:v>
                </c:pt>
                <c:pt idx="167">
                  <c:v>0.18602038490397974</c:v>
                </c:pt>
                <c:pt idx="168">
                  <c:v>0.18572696992517132</c:v>
                </c:pt>
                <c:pt idx="169">
                  <c:v>0.18572778718885549</c:v>
                </c:pt>
                <c:pt idx="170">
                  <c:v>0.18569669145133727</c:v>
                </c:pt>
                <c:pt idx="171">
                  <c:v>0.18566310809029116</c:v>
                </c:pt>
                <c:pt idx="172">
                  <c:v>0.18554899285768978</c:v>
                </c:pt>
                <c:pt idx="173">
                  <c:v>0.18530598543616811</c:v>
                </c:pt>
                <c:pt idx="174">
                  <c:v>0.18498188632076573</c:v>
                </c:pt>
                <c:pt idx="175">
                  <c:v>0.18478788315248268</c:v>
                </c:pt>
                <c:pt idx="176">
                  <c:v>0.18452624817755198</c:v>
                </c:pt>
                <c:pt idx="177">
                  <c:v>0.18421387919637405</c:v>
                </c:pt>
                <c:pt idx="178">
                  <c:v>0.18389966996904428</c:v>
                </c:pt>
                <c:pt idx="179">
                  <c:v>0.18334738651085336</c:v>
                </c:pt>
                <c:pt idx="180">
                  <c:v>0.18298365703952432</c:v>
                </c:pt>
                <c:pt idx="181">
                  <c:v>0.18264595266201847</c:v>
                </c:pt>
                <c:pt idx="182">
                  <c:v>0.1823720390424001</c:v>
                </c:pt>
                <c:pt idx="183">
                  <c:v>0.18214378280117755</c:v>
                </c:pt>
                <c:pt idx="184">
                  <c:v>0.18194011820739481</c:v>
                </c:pt>
                <c:pt idx="185">
                  <c:v>0.18182230325287224</c:v>
                </c:pt>
                <c:pt idx="186">
                  <c:v>0.18162258751768329</c:v>
                </c:pt>
                <c:pt idx="187">
                  <c:v>0.18153659920525522</c:v>
                </c:pt>
                <c:pt idx="188">
                  <c:v>0.18148318094071036</c:v>
                </c:pt>
                <c:pt idx="189">
                  <c:v>0.1814696790434922</c:v>
                </c:pt>
                <c:pt idx="190">
                  <c:v>0.18143260735363614</c:v>
                </c:pt>
                <c:pt idx="191">
                  <c:v>0.18140542905370702</c:v>
                </c:pt>
                <c:pt idx="192">
                  <c:v>0.18139039781647359</c:v>
                </c:pt>
                <c:pt idx="193">
                  <c:v>0.18132843132395193</c:v>
                </c:pt>
                <c:pt idx="194">
                  <c:v>0.18126729748238588</c:v>
                </c:pt>
                <c:pt idx="195">
                  <c:v>0.18109770949562543</c:v>
                </c:pt>
                <c:pt idx="196">
                  <c:v>0.18099923200803783</c:v>
                </c:pt>
                <c:pt idx="197">
                  <c:v>0.18067501593659546</c:v>
                </c:pt>
                <c:pt idx="198">
                  <c:v>0.1804851485361178</c:v>
                </c:pt>
                <c:pt idx="199">
                  <c:v>0.18031404393264619</c:v>
                </c:pt>
                <c:pt idx="200">
                  <c:v>0.18028882024193821</c:v>
                </c:pt>
                <c:pt idx="201">
                  <c:v>0.18023685622010518</c:v>
                </c:pt>
                <c:pt idx="202">
                  <c:v>0.18017649664588359</c:v>
                </c:pt>
                <c:pt idx="203">
                  <c:v>0.18014877515045719</c:v>
                </c:pt>
                <c:pt idx="204">
                  <c:v>0.1801425066272106</c:v>
                </c:pt>
                <c:pt idx="205">
                  <c:v>0.1803140759468802</c:v>
                </c:pt>
                <c:pt idx="206">
                  <c:v>0.18047983726906702</c:v>
                </c:pt>
                <c:pt idx="207">
                  <c:v>0.18050297197693921</c:v>
                </c:pt>
                <c:pt idx="208">
                  <c:v>0.18069821930800639</c:v>
                </c:pt>
                <c:pt idx="209">
                  <c:v>0.18084501253004301</c:v>
                </c:pt>
                <c:pt idx="210">
                  <c:v>0.18093373612734198</c:v>
                </c:pt>
                <c:pt idx="211">
                  <c:v>0.1806844885305976</c:v>
                </c:pt>
                <c:pt idx="212">
                  <c:v>0.1805226442583594</c:v>
                </c:pt>
                <c:pt idx="213">
                  <c:v>0.18048522466486139</c:v>
                </c:pt>
                <c:pt idx="214">
                  <c:v>0.18061352494683619</c:v>
                </c:pt>
                <c:pt idx="215">
                  <c:v>0.18088092831166419</c:v>
                </c:pt>
                <c:pt idx="216">
                  <c:v>0.18140628432588998</c:v>
                </c:pt>
                <c:pt idx="217">
                  <c:v>0.18203802460414439</c:v>
                </c:pt>
                <c:pt idx="218">
                  <c:v>0.18261742350526999</c:v>
                </c:pt>
                <c:pt idx="219">
                  <c:v>0.18323601028914183</c:v>
                </c:pt>
                <c:pt idx="220">
                  <c:v>0.1839523345119404</c:v>
                </c:pt>
                <c:pt idx="221">
                  <c:v>0.18446431334498681</c:v>
                </c:pt>
                <c:pt idx="222">
                  <c:v>0.1849896891050832</c:v>
                </c:pt>
                <c:pt idx="223">
                  <c:v>0.1854979513749398</c:v>
                </c:pt>
                <c:pt idx="224">
                  <c:v>0.18593512651783081</c:v>
                </c:pt>
                <c:pt idx="225">
                  <c:v>0.1864569039568808</c:v>
                </c:pt>
                <c:pt idx="226">
                  <c:v>0.18704588914383161</c:v>
                </c:pt>
                <c:pt idx="227">
                  <c:v>0.1875691999583888</c:v>
                </c:pt>
                <c:pt idx="228">
                  <c:v>0.188011272185728</c:v>
                </c:pt>
                <c:pt idx="229">
                  <c:v>0.1873371297709856</c:v>
                </c:pt>
                <c:pt idx="230">
                  <c:v>0.18677581483031419</c:v>
                </c:pt>
                <c:pt idx="231">
                  <c:v>0.1861913079969332</c:v>
                </c:pt>
                <c:pt idx="232">
                  <c:v>0.18592529400118579</c:v>
                </c:pt>
                <c:pt idx="233">
                  <c:v>0.18555468565980721</c:v>
                </c:pt>
                <c:pt idx="234">
                  <c:v>0.1853824432267096</c:v>
                </c:pt>
                <c:pt idx="235">
                  <c:v>0.18510041965169061</c:v>
                </c:pt>
                <c:pt idx="236">
                  <c:v>0.18492079817785159</c:v>
                </c:pt>
                <c:pt idx="237">
                  <c:v>0.18483646370046539</c:v>
                </c:pt>
                <c:pt idx="238">
                  <c:v>0.18535843076087821</c:v>
                </c:pt>
                <c:pt idx="239">
                  <c:v>0.1861750623660042</c:v>
                </c:pt>
                <c:pt idx="240">
                  <c:v>0.18706119882363961</c:v>
                </c:pt>
                <c:pt idx="241">
                  <c:v>0.18795322173297122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  <c:pt idx="123">
                  <c:v>43678</c:v>
                </c:pt>
                <c:pt idx="124">
                  <c:v>43677</c:v>
                </c:pt>
                <c:pt idx="125">
                  <c:v>43676</c:v>
                </c:pt>
                <c:pt idx="126">
                  <c:v>43675</c:v>
                </c:pt>
                <c:pt idx="127">
                  <c:v>43672</c:v>
                </c:pt>
                <c:pt idx="128">
                  <c:v>43671</c:v>
                </c:pt>
                <c:pt idx="129">
                  <c:v>43670</c:v>
                </c:pt>
                <c:pt idx="130">
                  <c:v>43669</c:v>
                </c:pt>
                <c:pt idx="131">
                  <c:v>43668</c:v>
                </c:pt>
                <c:pt idx="132">
                  <c:v>43665</c:v>
                </c:pt>
                <c:pt idx="133">
                  <c:v>43664</c:v>
                </c:pt>
                <c:pt idx="134">
                  <c:v>43663</c:v>
                </c:pt>
                <c:pt idx="135">
                  <c:v>43662</c:v>
                </c:pt>
                <c:pt idx="136">
                  <c:v>43658</c:v>
                </c:pt>
                <c:pt idx="137">
                  <c:v>43657</c:v>
                </c:pt>
                <c:pt idx="138">
                  <c:v>43656</c:v>
                </c:pt>
                <c:pt idx="139">
                  <c:v>43655</c:v>
                </c:pt>
                <c:pt idx="140">
                  <c:v>43654</c:v>
                </c:pt>
                <c:pt idx="141">
                  <c:v>43651</c:v>
                </c:pt>
                <c:pt idx="142">
                  <c:v>43650</c:v>
                </c:pt>
                <c:pt idx="143">
                  <c:v>43649</c:v>
                </c:pt>
                <c:pt idx="144">
                  <c:v>43648</c:v>
                </c:pt>
                <c:pt idx="145">
                  <c:v>43647</c:v>
                </c:pt>
                <c:pt idx="146">
                  <c:v>43644</c:v>
                </c:pt>
                <c:pt idx="147">
                  <c:v>43643</c:v>
                </c:pt>
                <c:pt idx="148">
                  <c:v>43642</c:v>
                </c:pt>
                <c:pt idx="149">
                  <c:v>43641</c:v>
                </c:pt>
                <c:pt idx="150">
                  <c:v>43640</c:v>
                </c:pt>
                <c:pt idx="151">
                  <c:v>43637</c:v>
                </c:pt>
                <c:pt idx="152">
                  <c:v>43636</c:v>
                </c:pt>
                <c:pt idx="153">
                  <c:v>43635</c:v>
                </c:pt>
                <c:pt idx="154">
                  <c:v>43634</c:v>
                </c:pt>
                <c:pt idx="155">
                  <c:v>43633</c:v>
                </c:pt>
                <c:pt idx="156">
                  <c:v>43630</c:v>
                </c:pt>
                <c:pt idx="157">
                  <c:v>43629</c:v>
                </c:pt>
                <c:pt idx="158">
                  <c:v>43628</c:v>
                </c:pt>
                <c:pt idx="159">
                  <c:v>43627</c:v>
                </c:pt>
                <c:pt idx="160">
                  <c:v>43626</c:v>
                </c:pt>
                <c:pt idx="161">
                  <c:v>43623</c:v>
                </c:pt>
                <c:pt idx="162">
                  <c:v>43622</c:v>
                </c:pt>
                <c:pt idx="163">
                  <c:v>43621</c:v>
                </c:pt>
                <c:pt idx="164">
                  <c:v>43620</c:v>
                </c:pt>
                <c:pt idx="165">
                  <c:v>43619</c:v>
                </c:pt>
                <c:pt idx="166">
                  <c:v>43616</c:v>
                </c:pt>
                <c:pt idx="167">
                  <c:v>43615</c:v>
                </c:pt>
                <c:pt idx="168">
                  <c:v>43614</c:v>
                </c:pt>
                <c:pt idx="169">
                  <c:v>43613</c:v>
                </c:pt>
                <c:pt idx="170">
                  <c:v>43612</c:v>
                </c:pt>
                <c:pt idx="171">
                  <c:v>43609</c:v>
                </c:pt>
                <c:pt idx="172">
                  <c:v>43608</c:v>
                </c:pt>
                <c:pt idx="173">
                  <c:v>43607</c:v>
                </c:pt>
                <c:pt idx="174">
                  <c:v>43606</c:v>
                </c:pt>
                <c:pt idx="175">
                  <c:v>43605</c:v>
                </c:pt>
                <c:pt idx="176">
                  <c:v>43602</c:v>
                </c:pt>
                <c:pt idx="177">
                  <c:v>43601</c:v>
                </c:pt>
                <c:pt idx="178">
                  <c:v>43600</c:v>
                </c:pt>
                <c:pt idx="179">
                  <c:v>43599</c:v>
                </c:pt>
                <c:pt idx="180">
                  <c:v>43598</c:v>
                </c:pt>
                <c:pt idx="181">
                  <c:v>43595</c:v>
                </c:pt>
                <c:pt idx="182">
                  <c:v>43594</c:v>
                </c:pt>
                <c:pt idx="183">
                  <c:v>43593</c:v>
                </c:pt>
                <c:pt idx="184">
                  <c:v>43592</c:v>
                </c:pt>
                <c:pt idx="185">
                  <c:v>43581</c:v>
                </c:pt>
                <c:pt idx="186">
                  <c:v>43580</c:v>
                </c:pt>
                <c:pt idx="187">
                  <c:v>43579</c:v>
                </c:pt>
                <c:pt idx="188">
                  <c:v>43578</c:v>
                </c:pt>
                <c:pt idx="189">
                  <c:v>43577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43567</c:v>
                </c:pt>
                <c:pt idx="196">
                  <c:v>43566</c:v>
                </c:pt>
                <c:pt idx="197">
                  <c:v>43565</c:v>
                </c:pt>
                <c:pt idx="198">
                  <c:v>43564</c:v>
                </c:pt>
                <c:pt idx="199">
                  <c:v>43563</c:v>
                </c:pt>
                <c:pt idx="200">
                  <c:v>43560</c:v>
                </c:pt>
                <c:pt idx="201">
                  <c:v>43559</c:v>
                </c:pt>
                <c:pt idx="202">
                  <c:v>43558</c:v>
                </c:pt>
                <c:pt idx="203">
                  <c:v>43557</c:v>
                </c:pt>
                <c:pt idx="204">
                  <c:v>43556</c:v>
                </c:pt>
                <c:pt idx="205">
                  <c:v>43553</c:v>
                </c:pt>
                <c:pt idx="206">
                  <c:v>43552</c:v>
                </c:pt>
                <c:pt idx="207">
                  <c:v>43551</c:v>
                </c:pt>
                <c:pt idx="208">
                  <c:v>43550</c:v>
                </c:pt>
                <c:pt idx="209">
                  <c:v>43549</c:v>
                </c:pt>
                <c:pt idx="210">
                  <c:v>43546</c:v>
                </c:pt>
                <c:pt idx="211">
                  <c:v>43544</c:v>
                </c:pt>
                <c:pt idx="212">
                  <c:v>43543</c:v>
                </c:pt>
                <c:pt idx="213">
                  <c:v>43542</c:v>
                </c:pt>
                <c:pt idx="214">
                  <c:v>43539</c:v>
                </c:pt>
                <c:pt idx="215">
                  <c:v>43538</c:v>
                </c:pt>
                <c:pt idx="216">
                  <c:v>43537</c:v>
                </c:pt>
                <c:pt idx="217">
                  <c:v>43536</c:v>
                </c:pt>
                <c:pt idx="218">
                  <c:v>43535</c:v>
                </c:pt>
                <c:pt idx="219">
                  <c:v>43532</c:v>
                </c:pt>
                <c:pt idx="220">
                  <c:v>43531</c:v>
                </c:pt>
                <c:pt idx="221">
                  <c:v>43530</c:v>
                </c:pt>
                <c:pt idx="222">
                  <c:v>43529</c:v>
                </c:pt>
                <c:pt idx="223">
                  <c:v>43528</c:v>
                </c:pt>
                <c:pt idx="224">
                  <c:v>43525</c:v>
                </c:pt>
                <c:pt idx="225">
                  <c:v>43524</c:v>
                </c:pt>
                <c:pt idx="226">
                  <c:v>43523</c:v>
                </c:pt>
                <c:pt idx="227">
                  <c:v>43522</c:v>
                </c:pt>
                <c:pt idx="228">
                  <c:v>43521</c:v>
                </c:pt>
                <c:pt idx="229">
                  <c:v>43518</c:v>
                </c:pt>
                <c:pt idx="230">
                  <c:v>43517</c:v>
                </c:pt>
                <c:pt idx="231">
                  <c:v>43516</c:v>
                </c:pt>
                <c:pt idx="232">
                  <c:v>43515</c:v>
                </c:pt>
                <c:pt idx="233">
                  <c:v>43514</c:v>
                </c:pt>
                <c:pt idx="234">
                  <c:v>43511</c:v>
                </c:pt>
                <c:pt idx="235">
                  <c:v>43510</c:v>
                </c:pt>
                <c:pt idx="236">
                  <c:v>43509</c:v>
                </c:pt>
                <c:pt idx="237">
                  <c:v>43508</c:v>
                </c:pt>
                <c:pt idx="238">
                  <c:v>43504</c:v>
                </c:pt>
                <c:pt idx="239">
                  <c:v>43503</c:v>
                </c:pt>
                <c:pt idx="240">
                  <c:v>43502</c:v>
                </c:pt>
                <c:pt idx="241">
                  <c:v>43501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0.20252114193485901</c:v>
                </c:pt>
                <c:pt idx="1">
                  <c:v>0.20265873226816999</c:v>
                </c:pt>
                <c:pt idx="2">
                  <c:v>0.202788554138989</c:v>
                </c:pt>
                <c:pt idx="3">
                  <c:v>0.20281755122596301</c:v>
                </c:pt>
                <c:pt idx="4">
                  <c:v>0.202757783266277</c:v>
                </c:pt>
                <c:pt idx="5">
                  <c:v>0.20260976769450001</c:v>
                </c:pt>
                <c:pt idx="6">
                  <c:v>0.20249241548088401</c:v>
                </c:pt>
                <c:pt idx="7">
                  <c:v>0.20231737854951301</c:v>
                </c:pt>
                <c:pt idx="8">
                  <c:v>0.20216327415271801</c:v>
                </c:pt>
                <c:pt idx="9">
                  <c:v>0.20194505142821101</c:v>
                </c:pt>
                <c:pt idx="10">
                  <c:v>0.20171725714626301</c:v>
                </c:pt>
                <c:pt idx="11">
                  <c:v>0.20144237400734999</c:v>
                </c:pt>
                <c:pt idx="12">
                  <c:v>0.201163918239151</c:v>
                </c:pt>
                <c:pt idx="13">
                  <c:v>0.200891455260438</c:v>
                </c:pt>
                <c:pt idx="14">
                  <c:v>0.20059713271763899</c:v>
                </c:pt>
                <c:pt idx="15">
                  <c:v>0.20032359297826199</c:v>
                </c:pt>
                <c:pt idx="16">
                  <c:v>0.20001802572291499</c:v>
                </c:pt>
                <c:pt idx="17">
                  <c:v>0.19977749589264099</c:v>
                </c:pt>
                <c:pt idx="18">
                  <c:v>0.199582119097338</c:v>
                </c:pt>
                <c:pt idx="19">
                  <c:v>0.199401903599561</c:v>
                </c:pt>
                <c:pt idx="20">
                  <c:v>0.19917536368354599</c:v>
                </c:pt>
                <c:pt idx="21">
                  <c:v>0.19899813191496199</c:v>
                </c:pt>
                <c:pt idx="22">
                  <c:v>0.198861919370275</c:v>
                </c:pt>
                <c:pt idx="23">
                  <c:v>0.19865492508183</c:v>
                </c:pt>
                <c:pt idx="24">
                  <c:v>0.19843015571133099</c:v>
                </c:pt>
                <c:pt idx="25">
                  <c:v>0.19820067397698701</c:v>
                </c:pt>
                <c:pt idx="26">
                  <c:v>0.19799030109827301</c:v>
                </c:pt>
                <c:pt idx="27">
                  <c:v>0.197808153486105</c:v>
                </c:pt>
                <c:pt idx="28">
                  <c:v>0.19769695681448801</c:v>
                </c:pt>
                <c:pt idx="29">
                  <c:v>0.197530365109329</c:v>
                </c:pt>
                <c:pt idx="30">
                  <c:v>0.19741612120874799</c:v>
                </c:pt>
                <c:pt idx="31">
                  <c:v>0.19730666143049799</c:v>
                </c:pt>
                <c:pt idx="32">
                  <c:v>0.197168514541502</c:v>
                </c:pt>
                <c:pt idx="33">
                  <c:v>0.197008796842535</c:v>
                </c:pt>
                <c:pt idx="34">
                  <c:v>0.19683126288851899</c:v>
                </c:pt>
                <c:pt idx="35">
                  <c:v>0.196686669577679</c:v>
                </c:pt>
                <c:pt idx="36">
                  <c:v>0.196537706882285</c:v>
                </c:pt>
                <c:pt idx="37">
                  <c:v>0.19639572838071101</c:v>
                </c:pt>
                <c:pt idx="38">
                  <c:v>0.19621409004771601</c:v>
                </c:pt>
                <c:pt idx="39">
                  <c:v>0.19605361054268799</c:v>
                </c:pt>
                <c:pt idx="40">
                  <c:v>0.19589741646629799</c:v>
                </c:pt>
                <c:pt idx="41">
                  <c:v>0.19575864715338701</c:v>
                </c:pt>
                <c:pt idx="42">
                  <c:v>0.195582176565152</c:v>
                </c:pt>
                <c:pt idx="43">
                  <c:v>0.195393306424129</c:v>
                </c:pt>
                <c:pt idx="44">
                  <c:v>0.19525659655970101</c:v>
                </c:pt>
                <c:pt idx="45">
                  <c:v>0.19512285924004499</c:v>
                </c:pt>
                <c:pt idx="46">
                  <c:v>0.19506640906569001</c:v>
                </c:pt>
                <c:pt idx="47">
                  <c:v>0.19497379239638099</c:v>
                </c:pt>
                <c:pt idx="48">
                  <c:v>0.19488869591815899</c:v>
                </c:pt>
                <c:pt idx="49">
                  <c:v>0.19480084175716</c:v>
                </c:pt>
                <c:pt idx="50">
                  <c:v>0.194685563710773</c:v>
                </c:pt>
                <c:pt idx="51">
                  <c:v>0.19466287865415299</c:v>
                </c:pt>
                <c:pt idx="52">
                  <c:v>0.19460320948315299</c:v>
                </c:pt>
                <c:pt idx="53">
                  <c:v>0.19450132073749901</c:v>
                </c:pt>
                <c:pt idx="54">
                  <c:v>0.19443298310981399</c:v>
                </c:pt>
                <c:pt idx="55">
                  <c:v>0.19439710369847699</c:v>
                </c:pt>
                <c:pt idx="56">
                  <c:v>0.19431103223721399</c:v>
                </c:pt>
                <c:pt idx="57">
                  <c:v>0.19432593611841401</c:v>
                </c:pt>
                <c:pt idx="58">
                  <c:v>0.194285170983621</c:v>
                </c:pt>
                <c:pt idx="59">
                  <c:v>0.194161132262855</c:v>
                </c:pt>
                <c:pt idx="60">
                  <c:v>0.194004483609554</c:v>
                </c:pt>
                <c:pt idx="61">
                  <c:v>0.193892407290368</c:v>
                </c:pt>
                <c:pt idx="62">
                  <c:v>0.19385407936851201</c:v>
                </c:pt>
                <c:pt idx="63">
                  <c:v>0.193851536478824</c:v>
                </c:pt>
                <c:pt idx="64">
                  <c:v>0.19377670904006</c:v>
                </c:pt>
                <c:pt idx="65">
                  <c:v>0.19370994813871001</c:v>
                </c:pt>
                <c:pt idx="66">
                  <c:v>0.19362331940038999</c:v>
                </c:pt>
                <c:pt idx="67">
                  <c:v>0.19357107185173</c:v>
                </c:pt>
                <c:pt idx="68">
                  <c:v>0.19351832281541501</c:v>
                </c:pt>
                <c:pt idx="69">
                  <c:v>0.19345361127900901</c:v>
                </c:pt>
                <c:pt idx="70">
                  <c:v>0.19347932648312299</c:v>
                </c:pt>
                <c:pt idx="71">
                  <c:v>0.19360323218963199</c:v>
                </c:pt>
                <c:pt idx="72">
                  <c:v>0.193689583167937</c:v>
                </c:pt>
                <c:pt idx="73">
                  <c:v>0.19381174127159301</c:v>
                </c:pt>
                <c:pt idx="74">
                  <c:v>0.19392258345330801</c:v>
                </c:pt>
                <c:pt idx="75">
                  <c:v>0.193981933209323</c:v>
                </c:pt>
                <c:pt idx="76">
                  <c:v>0.19404190713785399</c:v>
                </c:pt>
                <c:pt idx="77">
                  <c:v>0.194166159634615</c:v>
                </c:pt>
                <c:pt idx="78">
                  <c:v>0.194328807463957</c:v>
                </c:pt>
                <c:pt idx="79">
                  <c:v>0.194466512697719</c:v>
                </c:pt>
                <c:pt idx="80">
                  <c:v>0.19459681999022799</c:v>
                </c:pt>
                <c:pt idx="81">
                  <c:v>0.194731758641183</c:v>
                </c:pt>
                <c:pt idx="82">
                  <c:v>0.19489188890737699</c:v>
                </c:pt>
                <c:pt idx="83">
                  <c:v>0.19507204437148301</c:v>
                </c:pt>
                <c:pt idx="84">
                  <c:v>0.195239085406196</c:v>
                </c:pt>
                <c:pt idx="85">
                  <c:v>0.19546077900991199</c:v>
                </c:pt>
                <c:pt idx="86">
                  <c:v>0.19571228473868499</c:v>
                </c:pt>
                <c:pt idx="87">
                  <c:v>0.19596026028251601</c:v>
                </c:pt>
                <c:pt idx="88">
                  <c:v>0.196172206307864</c:v>
                </c:pt>
                <c:pt idx="89">
                  <c:v>0.19642191026314401</c:v>
                </c:pt>
                <c:pt idx="90">
                  <c:v>0.19670329999787101</c:v>
                </c:pt>
                <c:pt idx="91">
                  <c:v>0.19689992268529199</c:v>
                </c:pt>
                <c:pt idx="92">
                  <c:v>0.19704223945180799</c:v>
                </c:pt>
                <c:pt idx="93">
                  <c:v>0.197113056241003</c:v>
                </c:pt>
                <c:pt idx="94">
                  <c:v>0.19719185703647199</c:v>
                </c:pt>
                <c:pt idx="95">
                  <c:v>0.197296007928385</c:v>
                </c:pt>
                <c:pt idx="96">
                  <c:v>0.197302174269188</c:v>
                </c:pt>
                <c:pt idx="97">
                  <c:v>0.197285472922128</c:v>
                </c:pt>
                <c:pt idx="98">
                  <c:v>0.19733407725283</c:v>
                </c:pt>
                <c:pt idx="99">
                  <c:v>0.197450094493205</c:v>
                </c:pt>
                <c:pt idx="100">
                  <c:v>0.19755554420521201</c:v>
                </c:pt>
                <c:pt idx="101">
                  <c:v>0.19764523294543099</c:v>
                </c:pt>
                <c:pt idx="102">
                  <c:v>0.19769460008579301</c:v>
                </c:pt>
                <c:pt idx="103">
                  <c:v>0.19774078031889999</c:v>
                </c:pt>
                <c:pt idx="104">
                  <c:v>0.19787177085243501</c:v>
                </c:pt>
                <c:pt idx="105">
                  <c:v>0.19796770438639499</c:v>
                </c:pt>
                <c:pt idx="106">
                  <c:v>0.198075498538994</c:v>
                </c:pt>
                <c:pt idx="107">
                  <c:v>0.198169797502912</c:v>
                </c:pt>
                <c:pt idx="108">
                  <c:v>0.19825623280191601</c:v>
                </c:pt>
                <c:pt idx="109">
                  <c:v>0.19837788460451</c:v>
                </c:pt>
                <c:pt idx="110">
                  <c:v>0.19852388447814101</c:v>
                </c:pt>
                <c:pt idx="111">
                  <c:v>0.198687624396786</c:v>
                </c:pt>
                <c:pt idx="112">
                  <c:v>0.19887062851300499</c:v>
                </c:pt>
                <c:pt idx="113">
                  <c:v>0.19907061734044501</c:v>
                </c:pt>
                <c:pt idx="114">
                  <c:v>0.19930416877628601</c:v>
                </c:pt>
                <c:pt idx="115">
                  <c:v>0.199526966613673</c:v>
                </c:pt>
                <c:pt idx="116">
                  <c:v>0.19977135384651801</c:v>
                </c:pt>
                <c:pt idx="117">
                  <c:v>0.19999157775406601</c:v>
                </c:pt>
                <c:pt idx="118">
                  <c:v>0.20022642177646199</c:v>
                </c:pt>
                <c:pt idx="119">
                  <c:v>0.20043070476902999</c:v>
                </c:pt>
                <c:pt idx="120">
                  <c:v>0.20063136441367299</c:v>
                </c:pt>
                <c:pt idx="121">
                  <c:v>0.20075198083537699</c:v>
                </c:pt>
                <c:pt idx="122">
                  <c:v>0.20087448527271101</c:v>
                </c:pt>
                <c:pt idx="123">
                  <c:v>0.200990085513642</c:v>
                </c:pt>
                <c:pt idx="124">
                  <c:v>0.201075578077442</c:v>
                </c:pt>
                <c:pt idx="125">
                  <c:v>0.20117207988138899</c:v>
                </c:pt>
                <c:pt idx="126">
                  <c:v>0.20122379530211801</c:v>
                </c:pt>
                <c:pt idx="127">
                  <c:v>0.20122982093486699</c:v>
                </c:pt>
                <c:pt idx="128">
                  <c:v>0.201228116982797</c:v>
                </c:pt>
                <c:pt idx="129">
                  <c:v>0.201208589690309</c:v>
                </c:pt>
                <c:pt idx="130">
                  <c:v>0.201118931342951</c:v>
                </c:pt>
                <c:pt idx="131">
                  <c:v>0.201005251552384</c:v>
                </c:pt>
                <c:pt idx="132">
                  <c:v>0.200867341047127</c:v>
                </c:pt>
                <c:pt idx="133">
                  <c:v>0.20070442963740001</c:v>
                </c:pt>
                <c:pt idx="134">
                  <c:v>0.20059769745024</c:v>
                </c:pt>
                <c:pt idx="135">
                  <c:v>0.20058097968850799</c:v>
                </c:pt>
                <c:pt idx="136">
                  <c:v>0.20064991751326</c:v>
                </c:pt>
                <c:pt idx="137">
                  <c:v>0.20068176584877001</c:v>
                </c:pt>
                <c:pt idx="138">
                  <c:v>0.200735211315061</c:v>
                </c:pt>
                <c:pt idx="139">
                  <c:v>0.200728080169361</c:v>
                </c:pt>
                <c:pt idx="140">
                  <c:v>0.20063974601333101</c:v>
                </c:pt>
                <c:pt idx="141">
                  <c:v>0.200543006332674</c:v>
                </c:pt>
                <c:pt idx="142">
                  <c:v>0.20043963354351299</c:v>
                </c:pt>
                <c:pt idx="143">
                  <c:v>0.20034899203224699</c:v>
                </c:pt>
                <c:pt idx="144">
                  <c:v>0.20019196381628401</c:v>
                </c:pt>
                <c:pt idx="145">
                  <c:v>0.200018680709938</c:v>
                </c:pt>
                <c:pt idx="146">
                  <c:v>0.199834481753908</c:v>
                </c:pt>
                <c:pt idx="147">
                  <c:v>0.19978950238245</c:v>
                </c:pt>
                <c:pt idx="148">
                  <c:v>0.19971544890930501</c:v>
                </c:pt>
                <c:pt idx="149">
                  <c:v>0.199669548297806</c:v>
                </c:pt>
                <c:pt idx="150">
                  <c:v>0.19960960625329799</c:v>
                </c:pt>
                <c:pt idx="151">
                  <c:v>0.19951596463424201</c:v>
                </c:pt>
                <c:pt idx="152">
                  <c:v>0.19939905971657099</c:v>
                </c:pt>
                <c:pt idx="153">
                  <c:v>0.19926738432545699</c:v>
                </c:pt>
                <c:pt idx="154">
                  <c:v>0.19916263171030801</c:v>
                </c:pt>
                <c:pt idx="155">
                  <c:v>0.19909869575341199</c:v>
                </c:pt>
                <c:pt idx="156">
                  <c:v>0.199012733247696</c:v>
                </c:pt>
                <c:pt idx="157">
                  <c:v>0.19886114601545801</c:v>
                </c:pt>
                <c:pt idx="158">
                  <c:v>0.19867212172561599</c:v>
                </c:pt>
                <c:pt idx="159">
                  <c:v>0.19846120316906199</c:v>
                </c:pt>
                <c:pt idx="160">
                  <c:v>0.19825366984388201</c:v>
                </c:pt>
                <c:pt idx="161">
                  <c:v>0.19804137900209101</c:v>
                </c:pt>
                <c:pt idx="162">
                  <c:v>0.19785410912558701</c:v>
                </c:pt>
                <c:pt idx="163">
                  <c:v>0.19760569921780299</c:v>
                </c:pt>
                <c:pt idx="164">
                  <c:v>0.19733115020963299</c:v>
                </c:pt>
                <c:pt idx="165">
                  <c:v>0.19707609362939599</c:v>
                </c:pt>
                <c:pt idx="166">
                  <c:v>0.19690976315463299</c:v>
                </c:pt>
                <c:pt idx="167">
                  <c:v>0.196707463867523</c:v>
                </c:pt>
                <c:pt idx="168">
                  <c:v>0.19653429344759199</c:v>
                </c:pt>
                <c:pt idx="169">
                  <c:v>0.19652239547842101</c:v>
                </c:pt>
                <c:pt idx="170">
                  <c:v>0.196554272523356</c:v>
                </c:pt>
                <c:pt idx="171">
                  <c:v>0.19663552813254701</c:v>
                </c:pt>
                <c:pt idx="172">
                  <c:v>0.19674303724348899</c:v>
                </c:pt>
                <c:pt idx="173">
                  <c:v>0.19689747867462401</c:v>
                </c:pt>
                <c:pt idx="174">
                  <c:v>0.19703936851664899</c:v>
                </c:pt>
                <c:pt idx="175">
                  <c:v>0.19714999850339601</c:v>
                </c:pt>
                <c:pt idx="176">
                  <c:v>0.197333159316255</c:v>
                </c:pt>
                <c:pt idx="177">
                  <c:v>0.197559626769263</c:v>
                </c:pt>
                <c:pt idx="178">
                  <c:v>0.197769261743272</c:v>
                </c:pt>
                <c:pt idx="179">
                  <c:v>0.19799730078497499</c:v>
                </c:pt>
                <c:pt idx="180">
                  <c:v>0.19821181197135401</c:v>
                </c:pt>
                <c:pt idx="181">
                  <c:v>0.198432194736857</c:v>
                </c:pt>
                <c:pt idx="182">
                  <c:v>0.19862894039587101</c:v>
                </c:pt>
                <c:pt idx="183">
                  <c:v>0.19880100245945001</c:v>
                </c:pt>
                <c:pt idx="184">
                  <c:v>0.19895015293945201</c:v>
                </c:pt>
                <c:pt idx="185">
                  <c:v>0.199047908880607</c:v>
                </c:pt>
                <c:pt idx="186">
                  <c:v>0.19918164441201999</c:v>
                </c:pt>
                <c:pt idx="187">
                  <c:v>0.19925146918799799</c:v>
                </c:pt>
                <c:pt idx="188">
                  <c:v>0.19930726600336801</c:v>
                </c:pt>
                <c:pt idx="189">
                  <c:v>0.199334131234193</c:v>
                </c:pt>
                <c:pt idx="190">
                  <c:v>0.19938823206429501</c:v>
                </c:pt>
                <c:pt idx="191">
                  <c:v>0.19942284022114801</c:v>
                </c:pt>
                <c:pt idx="192">
                  <c:v>0.19950950412746801</c:v>
                </c:pt>
                <c:pt idx="193">
                  <c:v>0.199603737651909</c:v>
                </c:pt>
                <c:pt idx="194">
                  <c:v>0.19970711772972599</c:v>
                </c:pt>
                <c:pt idx="195">
                  <c:v>0.19986018442237499</c:v>
                </c:pt>
                <c:pt idx="196">
                  <c:v>0.20002855712486201</c:v>
                </c:pt>
                <c:pt idx="197">
                  <c:v>0.200312255678565</c:v>
                </c:pt>
                <c:pt idx="198">
                  <c:v>0.200575596395623</c:v>
                </c:pt>
                <c:pt idx="199">
                  <c:v>0.20088920064899099</c:v>
                </c:pt>
                <c:pt idx="200">
                  <c:v>0.201169280913719</c:v>
                </c:pt>
                <c:pt idx="201">
                  <c:v>0.20143257836116199</c:v>
                </c:pt>
                <c:pt idx="202">
                  <c:v>0.201728014422181</c:v>
                </c:pt>
                <c:pt idx="203">
                  <c:v>0.20199060775184499</c:v>
                </c:pt>
                <c:pt idx="204">
                  <c:v>0.202271975163243</c:v>
                </c:pt>
                <c:pt idx="205">
                  <c:v>0.20260835620336301</c:v>
                </c:pt>
                <c:pt idx="206">
                  <c:v>0.20303137890116901</c:v>
                </c:pt>
                <c:pt idx="207">
                  <c:v>0.203447577958179</c:v>
                </c:pt>
                <c:pt idx="208">
                  <c:v>0.203874678359144</c:v>
                </c:pt>
                <c:pt idx="209">
                  <c:v>0.20433077030230101</c:v>
                </c:pt>
                <c:pt idx="210">
                  <c:v>0.20480240911948999</c:v>
                </c:pt>
                <c:pt idx="211">
                  <c:v>0.20530501495844999</c:v>
                </c:pt>
                <c:pt idx="212">
                  <c:v>0.20586723098270601</c:v>
                </c:pt>
                <c:pt idx="213">
                  <c:v>0.20633055668174899</c:v>
                </c:pt>
                <c:pt idx="214">
                  <c:v>0.20685432258188699</c:v>
                </c:pt>
                <c:pt idx="215">
                  <c:v>0.20743023430002899</c:v>
                </c:pt>
                <c:pt idx="216">
                  <c:v>0.20796967227309099</c:v>
                </c:pt>
                <c:pt idx="217">
                  <c:v>0.20850687418327599</c:v>
                </c:pt>
                <c:pt idx="218">
                  <c:v>0.209074841893125</c:v>
                </c:pt>
                <c:pt idx="219">
                  <c:v>0.20975808511139901</c:v>
                </c:pt>
                <c:pt idx="220">
                  <c:v>0.21042911668422001</c:v>
                </c:pt>
                <c:pt idx="221">
                  <c:v>0.21106332889302701</c:v>
                </c:pt>
                <c:pt idx="222">
                  <c:v>0.211400124894213</c:v>
                </c:pt>
                <c:pt idx="223">
                  <c:v>0.21172041715272699</c:v>
                </c:pt>
                <c:pt idx="224">
                  <c:v>0.21202793576874701</c:v>
                </c:pt>
                <c:pt idx="225">
                  <c:v>0.21237723591631499</c:v>
                </c:pt>
                <c:pt idx="226">
                  <c:v>0.212776439452702</c:v>
                </c:pt>
                <c:pt idx="227">
                  <c:v>0.21319471409257501</c:v>
                </c:pt>
                <c:pt idx="228">
                  <c:v>0.213679159453843</c:v>
                </c:pt>
                <c:pt idx="229">
                  <c:v>0.21443652596138099</c:v>
                </c:pt>
                <c:pt idx="230">
                  <c:v>0.21517235128491599</c:v>
                </c:pt>
                <c:pt idx="231">
                  <c:v>0.21593028261911801</c:v>
                </c:pt>
                <c:pt idx="232">
                  <c:v>0.216729195936017</c:v>
                </c:pt>
                <c:pt idx="233">
                  <c:v>0.21761712985984299</c:v>
                </c:pt>
                <c:pt idx="234">
                  <c:v>0.218529986496383</c:v>
                </c:pt>
                <c:pt idx="235">
                  <c:v>0.21947382230517501</c:v>
                </c:pt>
                <c:pt idx="236">
                  <c:v>0.22043309568528399</c:v>
                </c:pt>
                <c:pt idx="237">
                  <c:v>0.22137650778978099</c:v>
                </c:pt>
                <c:pt idx="238">
                  <c:v>0.222311096055473</c:v>
                </c:pt>
                <c:pt idx="239">
                  <c:v>0.22324263384626</c:v>
                </c:pt>
                <c:pt idx="240">
                  <c:v>0.22414868494090801</c:v>
                </c:pt>
                <c:pt idx="241">
                  <c:v>0.22502316949350901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26209311725404683"/>
          <c:min val="0.180142506627210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CLOSE_7211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  <c:pt idx="123">
                  <c:v>43678</c:v>
                </c:pt>
                <c:pt idx="124">
                  <c:v>43677</c:v>
                </c:pt>
                <c:pt idx="125">
                  <c:v>43676</c:v>
                </c:pt>
                <c:pt idx="126">
                  <c:v>43675</c:v>
                </c:pt>
                <c:pt idx="127">
                  <c:v>43672</c:v>
                </c:pt>
                <c:pt idx="128">
                  <c:v>43671</c:v>
                </c:pt>
                <c:pt idx="129">
                  <c:v>43670</c:v>
                </c:pt>
                <c:pt idx="130">
                  <c:v>43669</c:v>
                </c:pt>
                <c:pt idx="131">
                  <c:v>43668</c:v>
                </c:pt>
                <c:pt idx="132">
                  <c:v>43665</c:v>
                </c:pt>
                <c:pt idx="133">
                  <c:v>43664</c:v>
                </c:pt>
                <c:pt idx="134">
                  <c:v>43663</c:v>
                </c:pt>
                <c:pt idx="135">
                  <c:v>43662</c:v>
                </c:pt>
                <c:pt idx="136">
                  <c:v>43658</c:v>
                </c:pt>
                <c:pt idx="137">
                  <c:v>43657</c:v>
                </c:pt>
                <c:pt idx="138">
                  <c:v>43656</c:v>
                </c:pt>
                <c:pt idx="139">
                  <c:v>43655</c:v>
                </c:pt>
                <c:pt idx="140">
                  <c:v>43654</c:v>
                </c:pt>
                <c:pt idx="141">
                  <c:v>43651</c:v>
                </c:pt>
                <c:pt idx="142">
                  <c:v>43650</c:v>
                </c:pt>
                <c:pt idx="143">
                  <c:v>43649</c:v>
                </c:pt>
                <c:pt idx="144">
                  <c:v>43648</c:v>
                </c:pt>
                <c:pt idx="145">
                  <c:v>43647</c:v>
                </c:pt>
                <c:pt idx="146">
                  <c:v>43644</c:v>
                </c:pt>
                <c:pt idx="147">
                  <c:v>43643</c:v>
                </c:pt>
                <c:pt idx="148">
                  <c:v>43642</c:v>
                </c:pt>
                <c:pt idx="149">
                  <c:v>43641</c:v>
                </c:pt>
                <c:pt idx="150">
                  <c:v>43640</c:v>
                </c:pt>
                <c:pt idx="151">
                  <c:v>43637</c:v>
                </c:pt>
                <c:pt idx="152">
                  <c:v>43636</c:v>
                </c:pt>
                <c:pt idx="153">
                  <c:v>43635</c:v>
                </c:pt>
                <c:pt idx="154">
                  <c:v>43634</c:v>
                </c:pt>
                <c:pt idx="155">
                  <c:v>43633</c:v>
                </c:pt>
                <c:pt idx="156">
                  <c:v>43630</c:v>
                </c:pt>
                <c:pt idx="157">
                  <c:v>43629</c:v>
                </c:pt>
                <c:pt idx="158">
                  <c:v>43628</c:v>
                </c:pt>
                <c:pt idx="159">
                  <c:v>43627</c:v>
                </c:pt>
                <c:pt idx="160">
                  <c:v>43626</c:v>
                </c:pt>
                <c:pt idx="161">
                  <c:v>43623</c:v>
                </c:pt>
                <c:pt idx="162">
                  <c:v>43622</c:v>
                </c:pt>
                <c:pt idx="163">
                  <c:v>43621</c:v>
                </c:pt>
                <c:pt idx="164">
                  <c:v>43620</c:v>
                </c:pt>
                <c:pt idx="165">
                  <c:v>43619</c:v>
                </c:pt>
                <c:pt idx="166">
                  <c:v>43616</c:v>
                </c:pt>
                <c:pt idx="167">
                  <c:v>43615</c:v>
                </c:pt>
                <c:pt idx="168">
                  <c:v>43614</c:v>
                </c:pt>
                <c:pt idx="169">
                  <c:v>43613</c:v>
                </c:pt>
                <c:pt idx="170">
                  <c:v>43612</c:v>
                </c:pt>
                <c:pt idx="171">
                  <c:v>43609</c:v>
                </c:pt>
                <c:pt idx="172">
                  <c:v>43608</c:v>
                </c:pt>
                <c:pt idx="173">
                  <c:v>43607</c:v>
                </c:pt>
                <c:pt idx="174">
                  <c:v>43606</c:v>
                </c:pt>
                <c:pt idx="175">
                  <c:v>43605</c:v>
                </c:pt>
                <c:pt idx="176">
                  <c:v>43602</c:v>
                </c:pt>
                <c:pt idx="177">
                  <c:v>43601</c:v>
                </c:pt>
                <c:pt idx="178">
                  <c:v>43600</c:v>
                </c:pt>
                <c:pt idx="179">
                  <c:v>43599</c:v>
                </c:pt>
                <c:pt idx="180">
                  <c:v>43598</c:v>
                </c:pt>
                <c:pt idx="181">
                  <c:v>43595</c:v>
                </c:pt>
                <c:pt idx="182">
                  <c:v>43594</c:v>
                </c:pt>
                <c:pt idx="183">
                  <c:v>43593</c:v>
                </c:pt>
                <c:pt idx="184">
                  <c:v>43592</c:v>
                </c:pt>
                <c:pt idx="185">
                  <c:v>43581</c:v>
                </c:pt>
                <c:pt idx="186">
                  <c:v>43580</c:v>
                </c:pt>
                <c:pt idx="187">
                  <c:v>43579</c:v>
                </c:pt>
                <c:pt idx="188">
                  <c:v>43578</c:v>
                </c:pt>
                <c:pt idx="189">
                  <c:v>43577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43567</c:v>
                </c:pt>
                <c:pt idx="196">
                  <c:v>43566</c:v>
                </c:pt>
                <c:pt idx="197">
                  <c:v>43565</c:v>
                </c:pt>
                <c:pt idx="198">
                  <c:v>43564</c:v>
                </c:pt>
                <c:pt idx="199">
                  <c:v>43563</c:v>
                </c:pt>
                <c:pt idx="200">
                  <c:v>43560</c:v>
                </c:pt>
                <c:pt idx="201">
                  <c:v>43559</c:v>
                </c:pt>
                <c:pt idx="202">
                  <c:v>43558</c:v>
                </c:pt>
                <c:pt idx="203">
                  <c:v>43557</c:v>
                </c:pt>
                <c:pt idx="204">
                  <c:v>43556</c:v>
                </c:pt>
                <c:pt idx="205">
                  <c:v>43553</c:v>
                </c:pt>
                <c:pt idx="206">
                  <c:v>43552</c:v>
                </c:pt>
                <c:pt idx="207">
                  <c:v>43551</c:v>
                </c:pt>
                <c:pt idx="208">
                  <c:v>43550</c:v>
                </c:pt>
                <c:pt idx="209">
                  <c:v>43549</c:v>
                </c:pt>
                <c:pt idx="210">
                  <c:v>43546</c:v>
                </c:pt>
                <c:pt idx="211">
                  <c:v>43544</c:v>
                </c:pt>
                <c:pt idx="212">
                  <c:v>43543</c:v>
                </c:pt>
                <c:pt idx="213">
                  <c:v>43542</c:v>
                </c:pt>
                <c:pt idx="214">
                  <c:v>43539</c:v>
                </c:pt>
                <c:pt idx="215">
                  <c:v>43538</c:v>
                </c:pt>
                <c:pt idx="216">
                  <c:v>43537</c:v>
                </c:pt>
                <c:pt idx="217">
                  <c:v>43536</c:v>
                </c:pt>
                <c:pt idx="218">
                  <c:v>43535</c:v>
                </c:pt>
                <c:pt idx="219">
                  <c:v>43532</c:v>
                </c:pt>
                <c:pt idx="220">
                  <c:v>43531</c:v>
                </c:pt>
                <c:pt idx="221">
                  <c:v>43530</c:v>
                </c:pt>
                <c:pt idx="222">
                  <c:v>43529</c:v>
                </c:pt>
                <c:pt idx="223">
                  <c:v>43528</c:v>
                </c:pt>
                <c:pt idx="224">
                  <c:v>43525</c:v>
                </c:pt>
                <c:pt idx="225">
                  <c:v>43524</c:v>
                </c:pt>
                <c:pt idx="226">
                  <c:v>43523</c:v>
                </c:pt>
                <c:pt idx="227">
                  <c:v>43522</c:v>
                </c:pt>
                <c:pt idx="228">
                  <c:v>43521</c:v>
                </c:pt>
                <c:pt idx="229">
                  <c:v>43518</c:v>
                </c:pt>
                <c:pt idx="230">
                  <c:v>43517</c:v>
                </c:pt>
                <c:pt idx="231">
                  <c:v>43516</c:v>
                </c:pt>
                <c:pt idx="232">
                  <c:v>43515</c:v>
                </c:pt>
                <c:pt idx="233">
                  <c:v>43514</c:v>
                </c:pt>
                <c:pt idx="234">
                  <c:v>43511</c:v>
                </c:pt>
                <c:pt idx="235">
                  <c:v>43510</c:v>
                </c:pt>
                <c:pt idx="236">
                  <c:v>43509</c:v>
                </c:pt>
                <c:pt idx="237">
                  <c:v>43508</c:v>
                </c:pt>
                <c:pt idx="238">
                  <c:v>43504</c:v>
                </c:pt>
                <c:pt idx="239">
                  <c:v>43503</c:v>
                </c:pt>
                <c:pt idx="240">
                  <c:v>43502</c:v>
                </c:pt>
                <c:pt idx="241">
                  <c:v>43501</c:v>
                </c:pt>
                <c:pt idx="242">
                  <c:v>43500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1044</c:v>
                </c:pt>
                <c:pt idx="1">
                  <c:v>1038</c:v>
                </c:pt>
                <c:pt idx="2">
                  <c:v>1036</c:v>
                </c:pt>
                <c:pt idx="3">
                  <c:v>1028</c:v>
                </c:pt>
                <c:pt idx="4">
                  <c:v>1012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1007</c:v>
                </c:pt>
                <c:pt idx="9">
                  <c:v>1011</c:v>
                </c:pt>
                <c:pt idx="10">
                  <c:v>1015</c:v>
                </c:pt>
                <c:pt idx="11">
                  <c:v>1021</c:v>
                </c:pt>
                <c:pt idx="12">
                  <c:v>1023</c:v>
                </c:pt>
                <c:pt idx="13">
                  <c:v>1011</c:v>
                </c:pt>
                <c:pt idx="14">
                  <c:v>1029</c:v>
                </c:pt>
                <c:pt idx="15">
                  <c:v>1020</c:v>
                </c:pt>
                <c:pt idx="16">
                  <c:v>1020</c:v>
                </c:pt>
                <c:pt idx="17">
                  <c:v>1038</c:v>
                </c:pt>
                <c:pt idx="18">
                  <c:v>1050</c:v>
                </c:pt>
                <c:pt idx="19">
                  <c:v>1046</c:v>
                </c:pt>
                <c:pt idx="20">
                  <c:v>1071</c:v>
                </c:pt>
                <c:pt idx="21">
                  <c:v>1063</c:v>
                </c:pt>
                <c:pt idx="22">
                  <c:v>1082</c:v>
                </c:pt>
                <c:pt idx="23">
                  <c:v>1101</c:v>
                </c:pt>
                <c:pt idx="24">
                  <c:v>1088</c:v>
                </c:pt>
                <c:pt idx="25">
                  <c:v>1076</c:v>
                </c:pt>
                <c:pt idx="26">
                  <c:v>1089</c:v>
                </c:pt>
                <c:pt idx="27">
                  <c:v>1098</c:v>
                </c:pt>
                <c:pt idx="28">
                  <c:v>1107</c:v>
                </c:pt>
                <c:pt idx="29">
                  <c:v>1122</c:v>
                </c:pt>
                <c:pt idx="30">
                  <c:v>1130</c:v>
                </c:pt>
                <c:pt idx="31">
                  <c:v>1127</c:v>
                </c:pt>
                <c:pt idx="32">
                  <c:v>1106</c:v>
                </c:pt>
                <c:pt idx="33">
                  <c:v>1099</c:v>
                </c:pt>
                <c:pt idx="34">
                  <c:v>1084</c:v>
                </c:pt>
                <c:pt idx="35">
                  <c:v>1078</c:v>
                </c:pt>
                <c:pt idx="36">
                  <c:v>1076</c:v>
                </c:pt>
                <c:pt idx="37">
                  <c:v>1091</c:v>
                </c:pt>
                <c:pt idx="38">
                  <c:v>1090</c:v>
                </c:pt>
                <c:pt idx="39">
                  <c:v>1087</c:v>
                </c:pt>
                <c:pt idx="40">
                  <c:v>1084</c:v>
                </c:pt>
                <c:pt idx="41">
                  <c:v>1075</c:v>
                </c:pt>
                <c:pt idx="42">
                  <c:v>1105</c:v>
                </c:pt>
                <c:pt idx="43">
                  <c:v>1085</c:v>
                </c:pt>
                <c:pt idx="44">
                  <c:v>1094</c:v>
                </c:pt>
                <c:pt idx="45">
                  <c:v>1086</c:v>
                </c:pt>
                <c:pt idx="46">
                  <c:v>1062</c:v>
                </c:pt>
                <c:pt idx="47">
                  <c:v>1081</c:v>
                </c:pt>
                <c:pt idx="48">
                  <c:v>1071</c:v>
                </c:pt>
                <c:pt idx="49">
                  <c:v>1093</c:v>
                </c:pt>
                <c:pt idx="50">
                  <c:v>1071</c:v>
                </c:pt>
                <c:pt idx="51">
                  <c:v>1078</c:v>
                </c:pt>
                <c:pt idx="52">
                  <c:v>1099</c:v>
                </c:pt>
                <c:pt idx="53">
                  <c:v>1099</c:v>
                </c:pt>
                <c:pt idx="54">
                  <c:v>1096</c:v>
                </c:pt>
                <c:pt idx="55">
                  <c:v>1112</c:v>
                </c:pt>
                <c:pt idx="56">
                  <c:v>1125</c:v>
                </c:pt>
                <c:pt idx="57">
                  <c:v>1135</c:v>
                </c:pt>
                <c:pt idx="58">
                  <c:v>1138</c:v>
                </c:pt>
                <c:pt idx="59">
                  <c:v>1148</c:v>
                </c:pt>
                <c:pt idx="60">
                  <c:v>1151</c:v>
                </c:pt>
                <c:pt idx="61">
                  <c:v>1149</c:v>
                </c:pt>
                <c:pt idx="62">
                  <c:v>1147</c:v>
                </c:pt>
                <c:pt idx="63">
                  <c:v>1114</c:v>
                </c:pt>
                <c:pt idx="64">
                  <c:v>1100</c:v>
                </c:pt>
                <c:pt idx="65">
                  <c:v>1106</c:v>
                </c:pt>
                <c:pt idx="66">
                  <c:v>1105</c:v>
                </c:pt>
                <c:pt idx="67">
                  <c:v>1118</c:v>
                </c:pt>
                <c:pt idx="68">
                  <c:v>1119</c:v>
                </c:pt>
                <c:pt idx="69">
                  <c:v>1112</c:v>
                </c:pt>
                <c:pt idx="70">
                  <c:v>1099</c:v>
                </c:pt>
                <c:pt idx="71">
                  <c:v>1088</c:v>
                </c:pt>
                <c:pt idx="72">
                  <c:v>1086</c:v>
                </c:pt>
                <c:pt idx="73">
                  <c:v>1105</c:v>
                </c:pt>
                <c:pt idx="74">
                  <c:v>1104</c:v>
                </c:pt>
                <c:pt idx="75">
                  <c:v>1090</c:v>
                </c:pt>
                <c:pt idx="76">
                  <c:v>1079</c:v>
                </c:pt>
                <c:pt idx="77">
                  <c:v>1084</c:v>
                </c:pt>
                <c:pt idx="78">
                  <c:v>1086</c:v>
                </c:pt>
                <c:pt idx="79">
                  <c:v>1101</c:v>
                </c:pt>
                <c:pt idx="80">
                  <c:v>1107</c:v>
                </c:pt>
                <c:pt idx="81">
                  <c:v>1107</c:v>
                </c:pt>
                <c:pt idx="82">
                  <c:v>1116</c:v>
                </c:pt>
                <c:pt idx="83">
                  <c:v>1097</c:v>
                </c:pt>
                <c:pt idx="84">
                  <c:v>1054</c:v>
                </c:pt>
                <c:pt idx="85">
                  <c:v>1096</c:v>
                </c:pt>
                <c:pt idx="86">
                  <c:v>1132</c:v>
                </c:pt>
                <c:pt idx="87">
                  <c:v>1126</c:v>
                </c:pt>
                <c:pt idx="88">
                  <c:v>1106</c:v>
                </c:pt>
                <c:pt idx="89">
                  <c:v>1094</c:v>
                </c:pt>
                <c:pt idx="90">
                  <c:v>1124</c:v>
                </c:pt>
                <c:pt idx="91">
                  <c:v>1108</c:v>
                </c:pt>
                <c:pt idx="92">
                  <c:v>1098</c:v>
                </c:pt>
                <c:pt idx="93">
                  <c:v>1116</c:v>
                </c:pt>
                <c:pt idx="94">
                  <c:v>1100</c:v>
                </c:pt>
                <c:pt idx="95">
                  <c:v>1078</c:v>
                </c:pt>
                <c:pt idx="96">
                  <c:v>1041</c:v>
                </c:pt>
                <c:pt idx="97">
                  <c:v>1043</c:v>
                </c:pt>
                <c:pt idx="98">
                  <c:v>1024</c:v>
                </c:pt>
                <c:pt idx="99">
                  <c:v>1051</c:v>
                </c:pt>
                <c:pt idx="100">
                  <c:v>1055</c:v>
                </c:pt>
                <c:pt idx="101">
                  <c:v>1065</c:v>
                </c:pt>
                <c:pt idx="102">
                  <c:v>1052</c:v>
                </c:pt>
                <c:pt idx="103">
                  <c:v>1062</c:v>
                </c:pt>
                <c:pt idx="104">
                  <c:v>1056</c:v>
                </c:pt>
                <c:pt idx="105">
                  <c:v>1053</c:v>
                </c:pt>
                <c:pt idx="106">
                  <c:v>1039</c:v>
                </c:pt>
                <c:pt idx="107">
                  <c:v>1019</c:v>
                </c:pt>
                <c:pt idx="108">
                  <c:v>1035</c:v>
                </c:pt>
                <c:pt idx="109">
                  <c:v>1032</c:v>
                </c:pt>
                <c:pt idx="110">
                  <c:v>1027</c:v>
                </c:pt>
                <c:pt idx="111">
                  <c:v>1037</c:v>
                </c:pt>
                <c:pt idx="112">
                  <c:v>1055</c:v>
                </c:pt>
                <c:pt idx="113">
                  <c:v>1032</c:v>
                </c:pt>
                <c:pt idx="114">
                  <c:v>1031</c:v>
                </c:pt>
                <c:pt idx="115">
                  <c:v>1036</c:v>
                </c:pt>
                <c:pt idx="116">
                  <c:v>1045</c:v>
                </c:pt>
                <c:pt idx="117">
                  <c:v>1046</c:v>
                </c:pt>
                <c:pt idx="118">
                  <c:v>1039</c:v>
                </c:pt>
                <c:pt idx="119">
                  <c:v>1050</c:v>
                </c:pt>
                <c:pt idx="120">
                  <c:v>1051</c:v>
                </c:pt>
                <c:pt idx="121">
                  <c:v>1049</c:v>
                </c:pt>
                <c:pt idx="122">
                  <c:v>1053</c:v>
                </c:pt>
                <c:pt idx="123">
                  <c:v>1058</c:v>
                </c:pt>
                <c:pt idx="124">
                  <c:v>1091</c:v>
                </c:pt>
                <c:pt idx="125">
                  <c:v>1086</c:v>
                </c:pt>
                <c:pt idx="126">
                  <c:v>1071</c:v>
                </c:pt>
                <c:pt idx="127">
                  <c:v>1063</c:v>
                </c:pt>
                <c:pt idx="128">
                  <c:v>1055</c:v>
                </c:pt>
                <c:pt idx="129">
                  <c:v>1043</c:v>
                </c:pt>
                <c:pt idx="130">
                  <c:v>1041</c:v>
                </c:pt>
                <c:pt idx="131">
                  <c:v>1043</c:v>
                </c:pt>
                <c:pt idx="132">
                  <c:v>1048</c:v>
                </c:pt>
                <c:pt idx="133">
                  <c:v>1021</c:v>
                </c:pt>
                <c:pt idx="134">
                  <c:v>1055</c:v>
                </c:pt>
                <c:pt idx="135">
                  <c:v>1072</c:v>
                </c:pt>
                <c:pt idx="136">
                  <c:v>1095</c:v>
                </c:pt>
                <c:pt idx="137">
                  <c:v>1095</c:v>
                </c:pt>
                <c:pt idx="138">
                  <c:v>1085</c:v>
                </c:pt>
                <c:pt idx="139">
                  <c:v>1097</c:v>
                </c:pt>
                <c:pt idx="140">
                  <c:v>1101</c:v>
                </c:pt>
                <c:pt idx="141">
                  <c:v>1116</c:v>
                </c:pt>
                <c:pt idx="142">
                  <c:v>1132</c:v>
                </c:pt>
                <c:pt idx="143">
                  <c:v>1115</c:v>
                </c:pt>
                <c:pt idx="144">
                  <c:v>1098</c:v>
                </c:pt>
                <c:pt idx="145">
                  <c:v>1102</c:v>
                </c:pt>
                <c:pt idx="146">
                  <c:v>1089</c:v>
                </c:pt>
                <c:pt idx="147">
                  <c:v>1057</c:v>
                </c:pt>
                <c:pt idx="148">
                  <c:v>1066</c:v>
                </c:pt>
                <c:pt idx="149">
                  <c:v>1076</c:v>
                </c:pt>
                <c:pt idx="150">
                  <c:v>1090</c:v>
                </c:pt>
                <c:pt idx="151">
                  <c:v>1087</c:v>
                </c:pt>
                <c:pt idx="152">
                  <c:v>1090</c:v>
                </c:pt>
                <c:pt idx="153">
                  <c:v>1091</c:v>
                </c:pt>
                <c:pt idx="154">
                  <c:v>1077</c:v>
                </c:pt>
                <c:pt idx="155">
                  <c:v>1110</c:v>
                </c:pt>
                <c:pt idx="156">
                  <c:v>1134</c:v>
                </c:pt>
                <c:pt idx="157">
                  <c:v>1131</c:v>
                </c:pt>
                <c:pt idx="158">
                  <c:v>1137</c:v>
                </c:pt>
                <c:pt idx="159">
                  <c:v>1139</c:v>
                </c:pt>
                <c:pt idx="160">
                  <c:v>1142</c:v>
                </c:pt>
                <c:pt idx="161">
                  <c:v>1124</c:v>
                </c:pt>
                <c:pt idx="162">
                  <c:v>1129</c:v>
                </c:pt>
                <c:pt idx="163">
                  <c:v>1135</c:v>
                </c:pt>
                <c:pt idx="164">
                  <c:v>1125</c:v>
                </c:pt>
                <c:pt idx="165">
                  <c:v>1120</c:v>
                </c:pt>
                <c:pt idx="166">
                  <c:v>1108</c:v>
                </c:pt>
                <c:pt idx="167">
                  <c:v>1098</c:v>
                </c:pt>
                <c:pt idx="168">
                  <c:v>1111</c:v>
                </c:pt>
                <c:pt idx="169">
                  <c:v>1139</c:v>
                </c:pt>
                <c:pt idx="170">
                  <c:v>1154</c:v>
                </c:pt>
                <c:pt idx="171">
                  <c:v>1143</c:v>
                </c:pt>
                <c:pt idx="172">
                  <c:v>1136</c:v>
                </c:pt>
                <c:pt idx="173">
                  <c:v>1131</c:v>
                </c:pt>
                <c:pt idx="174">
                  <c:v>1136</c:v>
                </c:pt>
                <c:pt idx="175">
                  <c:v>1130</c:v>
                </c:pt>
                <c:pt idx="176">
                  <c:v>1151</c:v>
                </c:pt>
                <c:pt idx="177">
                  <c:v>1164</c:v>
                </c:pt>
                <c:pt idx="178">
                  <c:v>1144</c:v>
                </c:pt>
                <c:pt idx="179">
                  <c:v>1149</c:v>
                </c:pt>
                <c:pt idx="180">
                  <c:v>1147</c:v>
                </c:pt>
                <c:pt idx="181">
                  <c:v>1152</c:v>
                </c:pt>
                <c:pt idx="182">
                  <c:v>1158</c:v>
                </c:pt>
                <c:pt idx="183">
                  <c:v>1194</c:v>
                </c:pt>
                <c:pt idx="184">
                  <c:v>1232</c:v>
                </c:pt>
                <c:pt idx="185">
                  <c:v>1272</c:v>
                </c:pt>
                <c:pt idx="186">
                  <c:v>1297</c:v>
                </c:pt>
                <c:pt idx="187">
                  <c:v>1289</c:v>
                </c:pt>
                <c:pt idx="188">
                  <c:v>1341</c:v>
                </c:pt>
                <c:pt idx="189">
                  <c:v>1333</c:v>
                </c:pt>
                <c:pt idx="190">
                  <c:v>1330</c:v>
                </c:pt>
                <c:pt idx="191">
                  <c:v>1344</c:v>
                </c:pt>
                <c:pt idx="192">
                  <c:v>1352</c:v>
                </c:pt>
                <c:pt idx="193">
                  <c:v>1387</c:v>
                </c:pt>
                <c:pt idx="194">
                  <c:v>1403</c:v>
                </c:pt>
                <c:pt idx="195">
                  <c:v>1390</c:v>
                </c:pt>
                <c:pt idx="196">
                  <c:v>1386</c:v>
                </c:pt>
                <c:pt idx="197">
                  <c:v>1389</c:v>
                </c:pt>
                <c:pt idx="198">
                  <c:v>1389</c:v>
                </c:pt>
                <c:pt idx="199">
                  <c:v>1408</c:v>
                </c:pt>
                <c:pt idx="200">
                  <c:v>1411</c:v>
                </c:pt>
                <c:pt idx="201">
                  <c:v>1395</c:v>
                </c:pt>
                <c:pt idx="202">
                  <c:v>1421</c:v>
                </c:pt>
                <c:pt idx="203">
                  <c:v>1435</c:v>
                </c:pt>
                <c:pt idx="204">
                  <c:v>1452</c:v>
                </c:pt>
                <c:pt idx="205">
                  <c:v>1412</c:v>
                </c:pt>
                <c:pt idx="206">
                  <c:v>1436</c:v>
                </c:pt>
                <c:pt idx="207">
                  <c:v>1463</c:v>
                </c:pt>
                <c:pt idx="208">
                  <c:v>1485</c:v>
                </c:pt>
                <c:pt idx="209">
                  <c:v>1454</c:v>
                </c:pt>
                <c:pt idx="210">
                  <c:v>1465</c:v>
                </c:pt>
                <c:pt idx="211">
                  <c:v>1450</c:v>
                </c:pt>
                <c:pt idx="212">
                  <c:v>1447</c:v>
                </c:pt>
                <c:pt idx="213">
                  <c:v>1453</c:v>
                </c:pt>
                <c:pt idx="214">
                  <c:v>1435</c:v>
                </c:pt>
                <c:pt idx="215">
                  <c:v>1420</c:v>
                </c:pt>
                <c:pt idx="216">
                  <c:v>1419</c:v>
                </c:pt>
                <c:pt idx="217">
                  <c:v>1419</c:v>
                </c:pt>
                <c:pt idx="218">
                  <c:v>1419</c:v>
                </c:pt>
                <c:pt idx="219">
                  <c:v>1385</c:v>
                </c:pt>
                <c:pt idx="220">
                  <c:v>1400</c:v>
                </c:pt>
                <c:pt idx="221">
                  <c:v>1419</c:v>
                </c:pt>
                <c:pt idx="222">
                  <c:v>1417</c:v>
                </c:pt>
                <c:pt idx="223">
                  <c:v>1416</c:v>
                </c:pt>
                <c:pt idx="224">
                  <c:v>1440</c:v>
                </c:pt>
                <c:pt idx="225">
                  <c:v>1460</c:v>
                </c:pt>
                <c:pt idx="226">
                  <c:v>1476</c:v>
                </c:pt>
                <c:pt idx="227">
                  <c:v>1474</c:v>
                </c:pt>
                <c:pt idx="228">
                  <c:v>1470</c:v>
                </c:pt>
                <c:pt idx="229">
                  <c:v>1457</c:v>
                </c:pt>
                <c:pt idx="230">
                  <c:v>1471</c:v>
                </c:pt>
                <c:pt idx="231">
                  <c:v>1488</c:v>
                </c:pt>
                <c:pt idx="232">
                  <c:v>1458</c:v>
                </c:pt>
                <c:pt idx="233">
                  <c:v>1441</c:v>
                </c:pt>
                <c:pt idx="234">
                  <c:v>1429</c:v>
                </c:pt>
                <c:pt idx="235">
                  <c:v>1420</c:v>
                </c:pt>
                <c:pt idx="236">
                  <c:v>1419</c:v>
                </c:pt>
                <c:pt idx="237">
                  <c:v>1424</c:v>
                </c:pt>
                <c:pt idx="238">
                  <c:v>1414</c:v>
                </c:pt>
                <c:pt idx="239">
                  <c:v>1420</c:v>
                </c:pt>
                <c:pt idx="240">
                  <c:v>1435</c:v>
                </c:pt>
                <c:pt idx="241">
                  <c:v>1439</c:v>
                </c:pt>
                <c:pt idx="242">
                  <c:v>1436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CLOSE_9506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43866</c:v>
                </c:pt>
                <c:pt idx="1">
                  <c:v>43865</c:v>
                </c:pt>
                <c:pt idx="2">
                  <c:v>43864</c:v>
                </c:pt>
                <c:pt idx="3">
                  <c:v>43861</c:v>
                </c:pt>
                <c:pt idx="4">
                  <c:v>43860</c:v>
                </c:pt>
                <c:pt idx="5">
                  <c:v>43859</c:v>
                </c:pt>
                <c:pt idx="6">
                  <c:v>43858</c:v>
                </c:pt>
                <c:pt idx="7">
                  <c:v>43857</c:v>
                </c:pt>
                <c:pt idx="8">
                  <c:v>43854</c:v>
                </c:pt>
                <c:pt idx="9">
                  <c:v>43853</c:v>
                </c:pt>
                <c:pt idx="10">
                  <c:v>43852</c:v>
                </c:pt>
                <c:pt idx="11">
                  <c:v>43851</c:v>
                </c:pt>
                <c:pt idx="12">
                  <c:v>43850</c:v>
                </c:pt>
                <c:pt idx="13">
                  <c:v>43847</c:v>
                </c:pt>
                <c:pt idx="14">
                  <c:v>43846</c:v>
                </c:pt>
                <c:pt idx="15">
                  <c:v>43845</c:v>
                </c:pt>
                <c:pt idx="16">
                  <c:v>43844</c:v>
                </c:pt>
                <c:pt idx="17">
                  <c:v>43840</c:v>
                </c:pt>
                <c:pt idx="18">
                  <c:v>43839</c:v>
                </c:pt>
                <c:pt idx="19">
                  <c:v>43838</c:v>
                </c:pt>
                <c:pt idx="20">
                  <c:v>43837</c:v>
                </c:pt>
                <c:pt idx="21">
                  <c:v>43836</c:v>
                </c:pt>
                <c:pt idx="22">
                  <c:v>43829</c:v>
                </c:pt>
                <c:pt idx="23">
                  <c:v>43826</c:v>
                </c:pt>
                <c:pt idx="24">
                  <c:v>43825</c:v>
                </c:pt>
                <c:pt idx="25">
                  <c:v>43824</c:v>
                </c:pt>
                <c:pt idx="26">
                  <c:v>43823</c:v>
                </c:pt>
                <c:pt idx="27">
                  <c:v>43822</c:v>
                </c:pt>
                <c:pt idx="28">
                  <c:v>43819</c:v>
                </c:pt>
                <c:pt idx="29">
                  <c:v>43818</c:v>
                </c:pt>
                <c:pt idx="30">
                  <c:v>43817</c:v>
                </c:pt>
                <c:pt idx="31">
                  <c:v>43816</c:v>
                </c:pt>
                <c:pt idx="32">
                  <c:v>43815</c:v>
                </c:pt>
                <c:pt idx="33">
                  <c:v>43812</c:v>
                </c:pt>
                <c:pt idx="34">
                  <c:v>43811</c:v>
                </c:pt>
                <c:pt idx="35">
                  <c:v>43810</c:v>
                </c:pt>
                <c:pt idx="36">
                  <c:v>43809</c:v>
                </c:pt>
                <c:pt idx="37">
                  <c:v>43808</c:v>
                </c:pt>
                <c:pt idx="38">
                  <c:v>43805</c:v>
                </c:pt>
                <c:pt idx="39">
                  <c:v>43804</c:v>
                </c:pt>
                <c:pt idx="40">
                  <c:v>43803</c:v>
                </c:pt>
                <c:pt idx="41">
                  <c:v>43802</c:v>
                </c:pt>
                <c:pt idx="42">
                  <c:v>43801</c:v>
                </c:pt>
                <c:pt idx="43">
                  <c:v>43798</c:v>
                </c:pt>
                <c:pt idx="44">
                  <c:v>43797</c:v>
                </c:pt>
                <c:pt idx="45">
                  <c:v>43796</c:v>
                </c:pt>
                <c:pt idx="46">
                  <c:v>43795</c:v>
                </c:pt>
                <c:pt idx="47">
                  <c:v>43794</c:v>
                </c:pt>
                <c:pt idx="48">
                  <c:v>43791</c:v>
                </c:pt>
                <c:pt idx="49">
                  <c:v>43790</c:v>
                </c:pt>
                <c:pt idx="50">
                  <c:v>43789</c:v>
                </c:pt>
                <c:pt idx="51">
                  <c:v>43788</c:v>
                </c:pt>
                <c:pt idx="52">
                  <c:v>43787</c:v>
                </c:pt>
                <c:pt idx="53">
                  <c:v>43784</c:v>
                </c:pt>
                <c:pt idx="54">
                  <c:v>43783</c:v>
                </c:pt>
                <c:pt idx="55">
                  <c:v>43782</c:v>
                </c:pt>
                <c:pt idx="56">
                  <c:v>43781</c:v>
                </c:pt>
                <c:pt idx="57">
                  <c:v>43780</c:v>
                </c:pt>
                <c:pt idx="58">
                  <c:v>43777</c:v>
                </c:pt>
                <c:pt idx="59">
                  <c:v>43776</c:v>
                </c:pt>
                <c:pt idx="60">
                  <c:v>43775</c:v>
                </c:pt>
                <c:pt idx="61">
                  <c:v>43774</c:v>
                </c:pt>
                <c:pt idx="62">
                  <c:v>43770</c:v>
                </c:pt>
                <c:pt idx="63">
                  <c:v>43769</c:v>
                </c:pt>
                <c:pt idx="64">
                  <c:v>43768</c:v>
                </c:pt>
                <c:pt idx="65">
                  <c:v>43767</c:v>
                </c:pt>
                <c:pt idx="66">
                  <c:v>43766</c:v>
                </c:pt>
                <c:pt idx="67">
                  <c:v>43763</c:v>
                </c:pt>
                <c:pt idx="68">
                  <c:v>43762</c:v>
                </c:pt>
                <c:pt idx="69">
                  <c:v>43761</c:v>
                </c:pt>
                <c:pt idx="70">
                  <c:v>43759</c:v>
                </c:pt>
                <c:pt idx="71">
                  <c:v>43756</c:v>
                </c:pt>
                <c:pt idx="72">
                  <c:v>43755</c:v>
                </c:pt>
                <c:pt idx="73">
                  <c:v>43754</c:v>
                </c:pt>
                <c:pt idx="74">
                  <c:v>43753</c:v>
                </c:pt>
                <c:pt idx="75">
                  <c:v>43749</c:v>
                </c:pt>
                <c:pt idx="76">
                  <c:v>43748</c:v>
                </c:pt>
                <c:pt idx="77">
                  <c:v>43747</c:v>
                </c:pt>
                <c:pt idx="78">
                  <c:v>43746</c:v>
                </c:pt>
                <c:pt idx="79">
                  <c:v>43745</c:v>
                </c:pt>
                <c:pt idx="80">
                  <c:v>43742</c:v>
                </c:pt>
                <c:pt idx="81">
                  <c:v>43741</c:v>
                </c:pt>
                <c:pt idx="82">
                  <c:v>43740</c:v>
                </c:pt>
                <c:pt idx="83">
                  <c:v>43739</c:v>
                </c:pt>
                <c:pt idx="84">
                  <c:v>43738</c:v>
                </c:pt>
                <c:pt idx="85">
                  <c:v>43735</c:v>
                </c:pt>
                <c:pt idx="86">
                  <c:v>43734</c:v>
                </c:pt>
                <c:pt idx="87">
                  <c:v>43733</c:v>
                </c:pt>
                <c:pt idx="88">
                  <c:v>43732</c:v>
                </c:pt>
                <c:pt idx="89">
                  <c:v>43728</c:v>
                </c:pt>
                <c:pt idx="90">
                  <c:v>43727</c:v>
                </c:pt>
                <c:pt idx="91">
                  <c:v>43726</c:v>
                </c:pt>
                <c:pt idx="92">
                  <c:v>43725</c:v>
                </c:pt>
                <c:pt idx="93">
                  <c:v>43721</c:v>
                </c:pt>
                <c:pt idx="94">
                  <c:v>43720</c:v>
                </c:pt>
                <c:pt idx="95">
                  <c:v>43719</c:v>
                </c:pt>
                <c:pt idx="96">
                  <c:v>43718</c:v>
                </c:pt>
                <c:pt idx="97">
                  <c:v>43717</c:v>
                </c:pt>
                <c:pt idx="98">
                  <c:v>43714</c:v>
                </c:pt>
                <c:pt idx="99">
                  <c:v>43713</c:v>
                </c:pt>
                <c:pt idx="100">
                  <c:v>43712</c:v>
                </c:pt>
                <c:pt idx="101">
                  <c:v>43711</c:v>
                </c:pt>
                <c:pt idx="102">
                  <c:v>43710</c:v>
                </c:pt>
                <c:pt idx="103">
                  <c:v>43707</c:v>
                </c:pt>
                <c:pt idx="104">
                  <c:v>43706</c:v>
                </c:pt>
                <c:pt idx="105">
                  <c:v>43705</c:v>
                </c:pt>
                <c:pt idx="106">
                  <c:v>43704</c:v>
                </c:pt>
                <c:pt idx="107">
                  <c:v>43703</c:v>
                </c:pt>
                <c:pt idx="108">
                  <c:v>43700</c:v>
                </c:pt>
                <c:pt idx="109">
                  <c:v>43699</c:v>
                </c:pt>
                <c:pt idx="110">
                  <c:v>43698</c:v>
                </c:pt>
                <c:pt idx="111">
                  <c:v>43697</c:v>
                </c:pt>
                <c:pt idx="112">
                  <c:v>43696</c:v>
                </c:pt>
                <c:pt idx="113">
                  <c:v>43693</c:v>
                </c:pt>
                <c:pt idx="114">
                  <c:v>43692</c:v>
                </c:pt>
                <c:pt idx="115">
                  <c:v>43691</c:v>
                </c:pt>
                <c:pt idx="116">
                  <c:v>43690</c:v>
                </c:pt>
                <c:pt idx="117">
                  <c:v>43686</c:v>
                </c:pt>
                <c:pt idx="118">
                  <c:v>43685</c:v>
                </c:pt>
                <c:pt idx="119">
                  <c:v>43684</c:v>
                </c:pt>
                <c:pt idx="120">
                  <c:v>43683</c:v>
                </c:pt>
                <c:pt idx="121">
                  <c:v>43682</c:v>
                </c:pt>
                <c:pt idx="122">
                  <c:v>43679</c:v>
                </c:pt>
                <c:pt idx="123">
                  <c:v>43678</c:v>
                </c:pt>
                <c:pt idx="124">
                  <c:v>43677</c:v>
                </c:pt>
                <c:pt idx="125">
                  <c:v>43676</c:v>
                </c:pt>
                <c:pt idx="126">
                  <c:v>43675</c:v>
                </c:pt>
                <c:pt idx="127">
                  <c:v>43672</c:v>
                </c:pt>
                <c:pt idx="128">
                  <c:v>43671</c:v>
                </c:pt>
                <c:pt idx="129">
                  <c:v>43670</c:v>
                </c:pt>
                <c:pt idx="130">
                  <c:v>43669</c:v>
                </c:pt>
                <c:pt idx="131">
                  <c:v>43668</c:v>
                </c:pt>
                <c:pt idx="132">
                  <c:v>43665</c:v>
                </c:pt>
                <c:pt idx="133">
                  <c:v>43664</c:v>
                </c:pt>
                <c:pt idx="134">
                  <c:v>43663</c:v>
                </c:pt>
                <c:pt idx="135">
                  <c:v>43662</c:v>
                </c:pt>
                <c:pt idx="136">
                  <c:v>43658</c:v>
                </c:pt>
                <c:pt idx="137">
                  <c:v>43657</c:v>
                </c:pt>
                <c:pt idx="138">
                  <c:v>43656</c:v>
                </c:pt>
                <c:pt idx="139">
                  <c:v>43655</c:v>
                </c:pt>
                <c:pt idx="140">
                  <c:v>43654</c:v>
                </c:pt>
                <c:pt idx="141">
                  <c:v>43651</c:v>
                </c:pt>
                <c:pt idx="142">
                  <c:v>43650</c:v>
                </c:pt>
                <c:pt idx="143">
                  <c:v>43649</c:v>
                </c:pt>
                <c:pt idx="144">
                  <c:v>43648</c:v>
                </c:pt>
                <c:pt idx="145">
                  <c:v>43647</c:v>
                </c:pt>
                <c:pt idx="146">
                  <c:v>43644</c:v>
                </c:pt>
                <c:pt idx="147">
                  <c:v>43643</c:v>
                </c:pt>
                <c:pt idx="148">
                  <c:v>43642</c:v>
                </c:pt>
                <c:pt idx="149">
                  <c:v>43641</c:v>
                </c:pt>
                <c:pt idx="150">
                  <c:v>43640</c:v>
                </c:pt>
                <c:pt idx="151">
                  <c:v>43637</c:v>
                </c:pt>
                <c:pt idx="152">
                  <c:v>43636</c:v>
                </c:pt>
                <c:pt idx="153">
                  <c:v>43635</c:v>
                </c:pt>
                <c:pt idx="154">
                  <c:v>43634</c:v>
                </c:pt>
                <c:pt idx="155">
                  <c:v>43633</c:v>
                </c:pt>
                <c:pt idx="156">
                  <c:v>43630</c:v>
                </c:pt>
                <c:pt idx="157">
                  <c:v>43629</c:v>
                </c:pt>
                <c:pt idx="158">
                  <c:v>43628</c:v>
                </c:pt>
                <c:pt idx="159">
                  <c:v>43627</c:v>
                </c:pt>
                <c:pt idx="160">
                  <c:v>43626</c:v>
                </c:pt>
                <c:pt idx="161">
                  <c:v>43623</c:v>
                </c:pt>
                <c:pt idx="162">
                  <c:v>43622</c:v>
                </c:pt>
                <c:pt idx="163">
                  <c:v>43621</c:v>
                </c:pt>
                <c:pt idx="164">
                  <c:v>43620</c:v>
                </c:pt>
                <c:pt idx="165">
                  <c:v>43619</c:v>
                </c:pt>
                <c:pt idx="166">
                  <c:v>43616</c:v>
                </c:pt>
                <c:pt idx="167">
                  <c:v>43615</c:v>
                </c:pt>
                <c:pt idx="168">
                  <c:v>43614</c:v>
                </c:pt>
                <c:pt idx="169">
                  <c:v>43613</c:v>
                </c:pt>
                <c:pt idx="170">
                  <c:v>43612</c:v>
                </c:pt>
                <c:pt idx="171">
                  <c:v>43609</c:v>
                </c:pt>
                <c:pt idx="172">
                  <c:v>43608</c:v>
                </c:pt>
                <c:pt idx="173">
                  <c:v>43607</c:v>
                </c:pt>
                <c:pt idx="174">
                  <c:v>43606</c:v>
                </c:pt>
                <c:pt idx="175">
                  <c:v>43605</c:v>
                </c:pt>
                <c:pt idx="176">
                  <c:v>43602</c:v>
                </c:pt>
                <c:pt idx="177">
                  <c:v>43601</c:v>
                </c:pt>
                <c:pt idx="178">
                  <c:v>43600</c:v>
                </c:pt>
                <c:pt idx="179">
                  <c:v>43599</c:v>
                </c:pt>
                <c:pt idx="180">
                  <c:v>43598</c:v>
                </c:pt>
                <c:pt idx="181">
                  <c:v>43595</c:v>
                </c:pt>
                <c:pt idx="182">
                  <c:v>43594</c:v>
                </c:pt>
                <c:pt idx="183">
                  <c:v>43593</c:v>
                </c:pt>
                <c:pt idx="184">
                  <c:v>43592</c:v>
                </c:pt>
                <c:pt idx="185">
                  <c:v>43581</c:v>
                </c:pt>
                <c:pt idx="186">
                  <c:v>43580</c:v>
                </c:pt>
                <c:pt idx="187">
                  <c:v>43579</c:v>
                </c:pt>
                <c:pt idx="188">
                  <c:v>43578</c:v>
                </c:pt>
                <c:pt idx="189">
                  <c:v>43577</c:v>
                </c:pt>
                <c:pt idx="190">
                  <c:v>43574</c:v>
                </c:pt>
                <c:pt idx="191">
                  <c:v>43573</c:v>
                </c:pt>
                <c:pt idx="192">
                  <c:v>43572</c:v>
                </c:pt>
                <c:pt idx="193">
                  <c:v>43571</c:v>
                </c:pt>
                <c:pt idx="194">
                  <c:v>43570</c:v>
                </c:pt>
                <c:pt idx="195">
                  <c:v>43567</c:v>
                </c:pt>
                <c:pt idx="196">
                  <c:v>43566</c:v>
                </c:pt>
                <c:pt idx="197">
                  <c:v>43565</c:v>
                </c:pt>
                <c:pt idx="198">
                  <c:v>43564</c:v>
                </c:pt>
                <c:pt idx="199">
                  <c:v>43563</c:v>
                </c:pt>
                <c:pt idx="200">
                  <c:v>43560</c:v>
                </c:pt>
                <c:pt idx="201">
                  <c:v>43559</c:v>
                </c:pt>
                <c:pt idx="202">
                  <c:v>43558</c:v>
                </c:pt>
                <c:pt idx="203">
                  <c:v>43557</c:v>
                </c:pt>
                <c:pt idx="204">
                  <c:v>43556</c:v>
                </c:pt>
                <c:pt idx="205">
                  <c:v>43553</c:v>
                </c:pt>
                <c:pt idx="206">
                  <c:v>43552</c:v>
                </c:pt>
                <c:pt idx="207">
                  <c:v>43551</c:v>
                </c:pt>
                <c:pt idx="208">
                  <c:v>43550</c:v>
                </c:pt>
                <c:pt idx="209">
                  <c:v>43549</c:v>
                </c:pt>
                <c:pt idx="210">
                  <c:v>43546</c:v>
                </c:pt>
                <c:pt idx="211">
                  <c:v>43544</c:v>
                </c:pt>
                <c:pt idx="212">
                  <c:v>43543</c:v>
                </c:pt>
                <c:pt idx="213">
                  <c:v>43542</c:v>
                </c:pt>
                <c:pt idx="214">
                  <c:v>43539</c:v>
                </c:pt>
                <c:pt idx="215">
                  <c:v>43538</c:v>
                </c:pt>
                <c:pt idx="216">
                  <c:v>43537</c:v>
                </c:pt>
                <c:pt idx="217">
                  <c:v>43536</c:v>
                </c:pt>
                <c:pt idx="218">
                  <c:v>43535</c:v>
                </c:pt>
                <c:pt idx="219">
                  <c:v>43532</c:v>
                </c:pt>
                <c:pt idx="220">
                  <c:v>43531</c:v>
                </c:pt>
                <c:pt idx="221">
                  <c:v>43530</c:v>
                </c:pt>
                <c:pt idx="222">
                  <c:v>43529</c:v>
                </c:pt>
                <c:pt idx="223">
                  <c:v>43528</c:v>
                </c:pt>
                <c:pt idx="224">
                  <c:v>43525</c:v>
                </c:pt>
                <c:pt idx="225">
                  <c:v>43524</c:v>
                </c:pt>
                <c:pt idx="226">
                  <c:v>43523</c:v>
                </c:pt>
                <c:pt idx="227">
                  <c:v>43522</c:v>
                </c:pt>
                <c:pt idx="228">
                  <c:v>43521</c:v>
                </c:pt>
                <c:pt idx="229">
                  <c:v>43518</c:v>
                </c:pt>
                <c:pt idx="230">
                  <c:v>43517</c:v>
                </c:pt>
                <c:pt idx="231">
                  <c:v>43516</c:v>
                </c:pt>
                <c:pt idx="232">
                  <c:v>43515</c:v>
                </c:pt>
                <c:pt idx="233">
                  <c:v>43514</c:v>
                </c:pt>
                <c:pt idx="234">
                  <c:v>43511</c:v>
                </c:pt>
                <c:pt idx="235">
                  <c:v>43510</c:v>
                </c:pt>
                <c:pt idx="236">
                  <c:v>43509</c:v>
                </c:pt>
                <c:pt idx="237">
                  <c:v>43508</c:v>
                </c:pt>
                <c:pt idx="238">
                  <c:v>43504</c:v>
                </c:pt>
                <c:pt idx="239">
                  <c:v>43503</c:v>
                </c:pt>
                <c:pt idx="240">
                  <c:v>43502</c:v>
                </c:pt>
                <c:pt idx="241">
                  <c:v>43501</c:v>
                </c:pt>
                <c:pt idx="242">
                  <c:v>43500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899.9815668202765</c:v>
                </c:pt>
                <c:pt idx="1">
                  <c:v>888.95238095238096</c:v>
                </c:pt>
                <c:pt idx="2">
                  <c:v>886.74654377880188</c:v>
                </c:pt>
                <c:pt idx="3">
                  <c:v>911.01075268817203</c:v>
                </c:pt>
                <c:pt idx="4">
                  <c:v>897.77572964669741</c:v>
                </c:pt>
                <c:pt idx="5">
                  <c:v>913.21658986175123</c:v>
                </c:pt>
                <c:pt idx="6">
                  <c:v>919.83410138248848</c:v>
                </c:pt>
                <c:pt idx="7">
                  <c:v>924.24577572964677</c:v>
                </c:pt>
                <c:pt idx="8">
                  <c:v>935.2749615975423</c:v>
                </c:pt>
                <c:pt idx="9">
                  <c:v>937.48079877112139</c:v>
                </c:pt>
                <c:pt idx="10">
                  <c:v>959.53917050691246</c:v>
                </c:pt>
                <c:pt idx="11">
                  <c:v>1001.4500768049155</c:v>
                </c:pt>
                <c:pt idx="12">
                  <c:v>1001.4500768049155</c:v>
                </c:pt>
                <c:pt idx="13">
                  <c:v>1008.0675883256529</c:v>
                </c:pt>
                <c:pt idx="14">
                  <c:v>983.80337941628272</c:v>
                </c:pt>
                <c:pt idx="15">
                  <c:v>988.21505376344089</c:v>
                </c:pt>
                <c:pt idx="16">
                  <c:v>997.03840245775734</c:v>
                </c:pt>
                <c:pt idx="17">
                  <c:v>994.83256528417826</c:v>
                </c:pt>
                <c:pt idx="18">
                  <c:v>1003.6559139784947</c:v>
                </c:pt>
                <c:pt idx="19">
                  <c:v>986.00921658986181</c:v>
                </c:pt>
                <c:pt idx="20">
                  <c:v>1005.8617511520738</c:v>
                </c:pt>
                <c:pt idx="21">
                  <c:v>983.80337941628272</c:v>
                </c:pt>
                <c:pt idx="22">
                  <c:v>1010.273425499232</c:v>
                </c:pt>
                <c:pt idx="23">
                  <c:v>1023.5084485407067</c:v>
                </c:pt>
                <c:pt idx="24">
                  <c:v>1014.6850998463902</c:v>
                </c:pt>
                <c:pt idx="25">
                  <c:v>1005.8617511520738</c:v>
                </c:pt>
                <c:pt idx="26">
                  <c:v>1021.3026113671275</c:v>
                </c:pt>
                <c:pt idx="27">
                  <c:v>1034.5376344086021</c:v>
                </c:pt>
                <c:pt idx="28">
                  <c:v>1049.9784946236559</c:v>
                </c:pt>
                <c:pt idx="29">
                  <c:v>1061.0076804915516</c:v>
                </c:pt>
                <c:pt idx="30">
                  <c:v>1058.8018433179723</c:v>
                </c:pt>
                <c:pt idx="31">
                  <c:v>1067.6251920122888</c:v>
                </c:pt>
                <c:pt idx="32">
                  <c:v>1065.4193548387098</c:v>
                </c:pt>
                <c:pt idx="33">
                  <c:v>1069.8310291858679</c:v>
                </c:pt>
                <c:pt idx="34">
                  <c:v>1032.331797235023</c:v>
                </c:pt>
                <c:pt idx="35">
                  <c:v>1043.3609831029187</c:v>
                </c:pt>
                <c:pt idx="36">
                  <c:v>1063.2135176651307</c:v>
                </c:pt>
                <c:pt idx="37">
                  <c:v>1083.0660522273427</c:v>
                </c:pt>
                <c:pt idx="38">
                  <c:v>1085.2718894009217</c:v>
                </c:pt>
                <c:pt idx="39">
                  <c:v>1089.6835637480799</c:v>
                </c:pt>
                <c:pt idx="40">
                  <c:v>1063.2135176651307</c:v>
                </c:pt>
                <c:pt idx="41">
                  <c:v>1078.6543778801843</c:v>
                </c:pt>
                <c:pt idx="42">
                  <c:v>1094.0952380952381</c:v>
                </c:pt>
                <c:pt idx="43">
                  <c:v>1080.8602150537636</c:v>
                </c:pt>
                <c:pt idx="44">
                  <c:v>1087.4777265745008</c:v>
                </c:pt>
                <c:pt idx="45">
                  <c:v>1091.889400921659</c:v>
                </c:pt>
                <c:pt idx="46">
                  <c:v>1076.4485407066052</c:v>
                </c:pt>
                <c:pt idx="47">
                  <c:v>1065.4193548387098</c:v>
                </c:pt>
                <c:pt idx="48">
                  <c:v>1063.2135176651307</c:v>
                </c:pt>
                <c:pt idx="49">
                  <c:v>1074.2427035330261</c:v>
                </c:pt>
                <c:pt idx="50">
                  <c:v>1074.2427035330261</c:v>
                </c:pt>
                <c:pt idx="51">
                  <c:v>1089.6835637480799</c:v>
                </c:pt>
                <c:pt idx="52">
                  <c:v>1098.5069124423962</c:v>
                </c:pt>
                <c:pt idx="53">
                  <c:v>1096.3010752688172</c:v>
                </c:pt>
                <c:pt idx="54">
                  <c:v>1100.7127496159756</c:v>
                </c:pt>
                <c:pt idx="55">
                  <c:v>1111.741935483871</c:v>
                </c:pt>
                <c:pt idx="56">
                  <c:v>1120.5652841781875</c:v>
                </c:pt>
                <c:pt idx="57">
                  <c:v>1122.7711213517666</c:v>
                </c:pt>
                <c:pt idx="58">
                  <c:v>1107.3302611367128</c:v>
                </c:pt>
                <c:pt idx="59">
                  <c:v>1085.2718894009217</c:v>
                </c:pt>
                <c:pt idx="60">
                  <c:v>1164.6820276497697</c:v>
                </c:pt>
                <c:pt idx="61">
                  <c:v>1147.0353302611368</c:v>
                </c:pt>
                <c:pt idx="62">
                  <c:v>1094.0952380952381</c:v>
                </c:pt>
                <c:pt idx="63">
                  <c:v>1098.5069124423962</c:v>
                </c:pt>
                <c:pt idx="64">
                  <c:v>1089.6835637480799</c:v>
                </c:pt>
                <c:pt idx="65">
                  <c:v>1111.741935483871</c:v>
                </c:pt>
                <c:pt idx="66">
                  <c:v>1087.4777265745008</c:v>
                </c:pt>
                <c:pt idx="67">
                  <c:v>1076.4485407066052</c:v>
                </c:pt>
                <c:pt idx="68">
                  <c:v>1096.3010752688172</c:v>
                </c:pt>
                <c:pt idx="69">
                  <c:v>1078.6543778801843</c:v>
                </c:pt>
                <c:pt idx="70">
                  <c:v>1072.036866359447</c:v>
                </c:pt>
                <c:pt idx="71">
                  <c:v>1080.8602150537636</c:v>
                </c:pt>
                <c:pt idx="72">
                  <c:v>1087.4777265745008</c:v>
                </c:pt>
                <c:pt idx="73">
                  <c:v>1078.6543778801843</c:v>
                </c:pt>
                <c:pt idx="74">
                  <c:v>1067.6251920122888</c:v>
                </c:pt>
                <c:pt idx="75">
                  <c:v>1043.3609831029187</c:v>
                </c:pt>
                <c:pt idx="76">
                  <c:v>1021.3026113671275</c:v>
                </c:pt>
                <c:pt idx="77">
                  <c:v>1016.8909370199693</c:v>
                </c:pt>
                <c:pt idx="78">
                  <c:v>1036.7434715821812</c:v>
                </c:pt>
                <c:pt idx="79">
                  <c:v>1034.5376344086021</c:v>
                </c:pt>
                <c:pt idx="80">
                  <c:v>1032.331797235023</c:v>
                </c:pt>
                <c:pt idx="81">
                  <c:v>1030.1259600614439</c:v>
                </c:pt>
                <c:pt idx="82">
                  <c:v>1058.8018433179723</c:v>
                </c:pt>
                <c:pt idx="83">
                  <c:v>1076.4485407066052</c:v>
                </c:pt>
                <c:pt idx="84">
                  <c:v>1034.5376344086021</c:v>
                </c:pt>
                <c:pt idx="85">
                  <c:v>1074.2427035330261</c:v>
                </c:pt>
                <c:pt idx="86">
                  <c:v>1105.1244239631337</c:v>
                </c:pt>
                <c:pt idx="87">
                  <c:v>1096.3010752688172</c:v>
                </c:pt>
                <c:pt idx="88">
                  <c:v>1096.3010752688172</c:v>
                </c:pt>
                <c:pt idx="89">
                  <c:v>1096.3010752688172</c:v>
                </c:pt>
                <c:pt idx="90">
                  <c:v>1094.0952380952381</c:v>
                </c:pt>
                <c:pt idx="91">
                  <c:v>1091.889400921659</c:v>
                </c:pt>
                <c:pt idx="92">
                  <c:v>1107.3302611367128</c:v>
                </c:pt>
                <c:pt idx="93">
                  <c:v>1102.9185867895546</c:v>
                </c:pt>
                <c:pt idx="94">
                  <c:v>1096.3010752688172</c:v>
                </c:pt>
                <c:pt idx="95">
                  <c:v>1096.3010752688172</c:v>
                </c:pt>
                <c:pt idx="96">
                  <c:v>1063.2135176651307</c:v>
                </c:pt>
                <c:pt idx="97">
                  <c:v>1023.5084485407067</c:v>
                </c:pt>
                <c:pt idx="98">
                  <c:v>1014.6850998463902</c:v>
                </c:pt>
                <c:pt idx="99">
                  <c:v>999.24423963133643</c:v>
                </c:pt>
                <c:pt idx="100">
                  <c:v>966.15668202764982</c:v>
                </c:pt>
                <c:pt idx="101">
                  <c:v>990.42089093701998</c:v>
                </c:pt>
                <c:pt idx="102">
                  <c:v>963.95084485407074</c:v>
                </c:pt>
                <c:pt idx="103">
                  <c:v>979.39170506912444</c:v>
                </c:pt>
                <c:pt idx="104">
                  <c:v>955.12749615975429</c:v>
                </c:pt>
                <c:pt idx="105">
                  <c:v>952.92165898617509</c:v>
                </c:pt>
                <c:pt idx="106">
                  <c:v>955.12749615975429</c:v>
                </c:pt>
                <c:pt idx="107">
                  <c:v>948.50998463901692</c:v>
                </c:pt>
                <c:pt idx="108">
                  <c:v>959.53917050691246</c:v>
                </c:pt>
                <c:pt idx="109">
                  <c:v>955.12749615975429</c:v>
                </c:pt>
                <c:pt idx="110">
                  <c:v>941.89247311827955</c:v>
                </c:pt>
                <c:pt idx="111">
                  <c:v>950.715821812596</c:v>
                </c:pt>
                <c:pt idx="112">
                  <c:v>939.68663594470047</c:v>
                </c:pt>
                <c:pt idx="113">
                  <c:v>928.65745007680493</c:v>
                </c:pt>
                <c:pt idx="114">
                  <c:v>941.89247311827955</c:v>
                </c:pt>
                <c:pt idx="115">
                  <c:v>935.2749615975423</c:v>
                </c:pt>
                <c:pt idx="116">
                  <c:v>935.2749615975423</c:v>
                </c:pt>
                <c:pt idx="117">
                  <c:v>966.15668202764982</c:v>
                </c:pt>
                <c:pt idx="118">
                  <c:v>970.56835637480799</c:v>
                </c:pt>
                <c:pt idx="119">
                  <c:v>977.18586789554536</c:v>
                </c:pt>
                <c:pt idx="120">
                  <c:v>983.80337941628272</c:v>
                </c:pt>
                <c:pt idx="121">
                  <c:v>970.56835637480799</c:v>
                </c:pt>
                <c:pt idx="122">
                  <c:v>1003.6559139784947</c:v>
                </c:pt>
                <c:pt idx="123">
                  <c:v>1063.2135176651307</c:v>
                </c:pt>
                <c:pt idx="124">
                  <c:v>1063.2135176651307</c:v>
                </c:pt>
                <c:pt idx="125">
                  <c:v>1080.8602150537636</c:v>
                </c:pt>
                <c:pt idx="126">
                  <c:v>1049.9784946236559</c:v>
                </c:pt>
                <c:pt idx="127">
                  <c:v>1072.036866359447</c:v>
                </c:pt>
                <c:pt idx="128">
                  <c:v>1094.0952380952381</c:v>
                </c:pt>
                <c:pt idx="129">
                  <c:v>1116.1536098310291</c:v>
                </c:pt>
                <c:pt idx="130">
                  <c:v>1118.3594470046082</c:v>
                </c:pt>
                <c:pt idx="131">
                  <c:v>1111.741935483871</c:v>
                </c:pt>
                <c:pt idx="132">
                  <c:v>1105.1244239631337</c:v>
                </c:pt>
                <c:pt idx="133">
                  <c:v>1083.0660522273427</c:v>
                </c:pt>
                <c:pt idx="134">
                  <c:v>1100.7127496159756</c:v>
                </c:pt>
                <c:pt idx="135">
                  <c:v>1098.5069124423962</c:v>
                </c:pt>
                <c:pt idx="136">
                  <c:v>1105.1244239631337</c:v>
                </c:pt>
                <c:pt idx="137">
                  <c:v>1113.9477726574501</c:v>
                </c:pt>
                <c:pt idx="138">
                  <c:v>1129.3886328725039</c:v>
                </c:pt>
                <c:pt idx="139">
                  <c:v>1149.2411674347159</c:v>
                </c:pt>
                <c:pt idx="140">
                  <c:v>1151.4470046082949</c:v>
                </c:pt>
                <c:pt idx="141">
                  <c:v>1153.652841781874</c:v>
                </c:pt>
                <c:pt idx="142">
                  <c:v>1160.2703533026115</c:v>
                </c:pt>
                <c:pt idx="143">
                  <c:v>1151.4470046082949</c:v>
                </c:pt>
                <c:pt idx="144">
                  <c:v>1169.0937019969278</c:v>
                </c:pt>
                <c:pt idx="145">
                  <c:v>1175.7112135176651</c:v>
                </c:pt>
                <c:pt idx="146">
                  <c:v>1138.2119815668202</c:v>
                </c:pt>
                <c:pt idx="147">
                  <c:v>1142.6236559139786</c:v>
                </c:pt>
                <c:pt idx="148">
                  <c:v>1105.1244239631337</c:v>
                </c:pt>
                <c:pt idx="149">
                  <c:v>1124.9769585253457</c:v>
                </c:pt>
                <c:pt idx="150">
                  <c:v>1124.9769585253457</c:v>
                </c:pt>
                <c:pt idx="151">
                  <c:v>1109.5360983102919</c:v>
                </c:pt>
                <c:pt idx="152">
                  <c:v>1111.741935483871</c:v>
                </c:pt>
                <c:pt idx="153">
                  <c:v>1111.741935483871</c:v>
                </c:pt>
                <c:pt idx="154">
                  <c:v>1085.2718894009217</c:v>
                </c:pt>
                <c:pt idx="155">
                  <c:v>1102.9185867895546</c:v>
                </c:pt>
                <c:pt idx="156">
                  <c:v>1111.741935483871</c:v>
                </c:pt>
                <c:pt idx="157">
                  <c:v>1111.741935483871</c:v>
                </c:pt>
                <c:pt idx="158">
                  <c:v>1133.800307219662</c:v>
                </c:pt>
                <c:pt idx="159">
                  <c:v>1158.0645161290322</c:v>
                </c:pt>
                <c:pt idx="160">
                  <c:v>1133.800307219662</c:v>
                </c:pt>
                <c:pt idx="161">
                  <c:v>1118.3594470046082</c:v>
                </c:pt>
                <c:pt idx="162">
                  <c:v>1098.5069124423962</c:v>
                </c:pt>
                <c:pt idx="163">
                  <c:v>1166.8878648233488</c:v>
                </c:pt>
                <c:pt idx="164">
                  <c:v>1151.4470046082949</c:v>
                </c:pt>
                <c:pt idx="165">
                  <c:v>1133.800307219662</c:v>
                </c:pt>
                <c:pt idx="166">
                  <c:v>1129.3886328725039</c:v>
                </c:pt>
                <c:pt idx="167">
                  <c:v>1175.7112135176651</c:v>
                </c:pt>
                <c:pt idx="168">
                  <c:v>1166.8878648233488</c:v>
                </c:pt>
                <c:pt idx="169">
                  <c:v>1138.2119815668202</c:v>
                </c:pt>
                <c:pt idx="170">
                  <c:v>1074.2427035330261</c:v>
                </c:pt>
                <c:pt idx="171">
                  <c:v>1072.036866359447</c:v>
                </c:pt>
                <c:pt idx="172">
                  <c:v>1061.0076804915516</c:v>
                </c:pt>
                <c:pt idx="173">
                  <c:v>1067.6251920122888</c:v>
                </c:pt>
                <c:pt idx="174">
                  <c:v>1078.6543778801843</c:v>
                </c:pt>
                <c:pt idx="175">
                  <c:v>1069.8310291858679</c:v>
                </c:pt>
                <c:pt idx="176">
                  <c:v>1061.0076804915516</c:v>
                </c:pt>
                <c:pt idx="177">
                  <c:v>1067.6251920122888</c:v>
                </c:pt>
                <c:pt idx="178">
                  <c:v>1091.889400921659</c:v>
                </c:pt>
                <c:pt idx="179">
                  <c:v>1087.4777265745008</c:v>
                </c:pt>
                <c:pt idx="180">
                  <c:v>1107.3302611367128</c:v>
                </c:pt>
                <c:pt idx="181">
                  <c:v>1118.3594470046082</c:v>
                </c:pt>
                <c:pt idx="182">
                  <c:v>1297.0322580645161</c:v>
                </c:pt>
                <c:pt idx="183">
                  <c:v>1336.7373271889401</c:v>
                </c:pt>
                <c:pt idx="184">
                  <c:v>1367.6190476190477</c:v>
                </c:pt>
                <c:pt idx="185">
                  <c:v>1374.236559139785</c:v>
                </c:pt>
                <c:pt idx="186">
                  <c:v>1402.9124423963135</c:v>
                </c:pt>
                <c:pt idx="187">
                  <c:v>1394.0890937019969</c:v>
                </c:pt>
                <c:pt idx="188">
                  <c:v>1411.7357910906298</c:v>
                </c:pt>
                <c:pt idx="189">
                  <c:v>1418.3533026113671</c:v>
                </c:pt>
                <c:pt idx="190">
                  <c:v>1418.3533026113671</c:v>
                </c:pt>
                <c:pt idx="191">
                  <c:v>1418.3533026113671</c:v>
                </c:pt>
                <c:pt idx="192">
                  <c:v>1398.5007680491551</c:v>
                </c:pt>
                <c:pt idx="193">
                  <c:v>1365.4132104454686</c:v>
                </c:pt>
                <c:pt idx="194">
                  <c:v>1372.0307219662059</c:v>
                </c:pt>
                <c:pt idx="195">
                  <c:v>1354.384024577573</c:v>
                </c:pt>
                <c:pt idx="196">
                  <c:v>1356.5898617511521</c:v>
                </c:pt>
                <c:pt idx="197">
                  <c:v>1349.9723502304148</c:v>
                </c:pt>
                <c:pt idx="198">
                  <c:v>1356.5898617511521</c:v>
                </c:pt>
                <c:pt idx="199">
                  <c:v>1356.5898617511521</c:v>
                </c:pt>
                <c:pt idx="200">
                  <c:v>1367.6190476190477</c:v>
                </c:pt>
                <c:pt idx="201">
                  <c:v>1358.7956989247311</c:v>
                </c:pt>
                <c:pt idx="202">
                  <c:v>1336.7373271889401</c:v>
                </c:pt>
                <c:pt idx="203">
                  <c:v>1336.7373271889401</c:v>
                </c:pt>
                <c:pt idx="204">
                  <c:v>1334.531490015361</c:v>
                </c:pt>
                <c:pt idx="205">
                  <c:v>1297.0322580645161</c:v>
                </c:pt>
                <c:pt idx="206">
                  <c:v>1308.0614439324117</c:v>
                </c:pt>
                <c:pt idx="207">
                  <c:v>1325.7081413210446</c:v>
                </c:pt>
                <c:pt idx="208">
                  <c:v>1343.3548387096776</c:v>
                </c:pt>
                <c:pt idx="209">
                  <c:v>1301.4439324116745</c:v>
                </c:pt>
                <c:pt idx="210">
                  <c:v>1345.5606758832566</c:v>
                </c:pt>
                <c:pt idx="211">
                  <c:v>1330.1198156682028</c:v>
                </c:pt>
                <c:pt idx="212">
                  <c:v>1323.5023041474656</c:v>
                </c:pt>
                <c:pt idx="213">
                  <c:v>1323.5023041474656</c:v>
                </c:pt>
                <c:pt idx="214">
                  <c:v>1325.7081413210446</c:v>
                </c:pt>
                <c:pt idx="215">
                  <c:v>1316.8847926267281</c:v>
                </c:pt>
                <c:pt idx="216">
                  <c:v>1332.3256528417819</c:v>
                </c:pt>
                <c:pt idx="217">
                  <c:v>1330.1198156682028</c:v>
                </c:pt>
                <c:pt idx="218">
                  <c:v>1316.8847926267281</c:v>
                </c:pt>
                <c:pt idx="219">
                  <c:v>1308.0614439324117</c:v>
                </c:pt>
                <c:pt idx="220">
                  <c:v>1334.531490015361</c:v>
                </c:pt>
                <c:pt idx="221">
                  <c:v>1365.4132104454686</c:v>
                </c:pt>
                <c:pt idx="222">
                  <c:v>1385.2657450076806</c:v>
                </c:pt>
                <c:pt idx="223">
                  <c:v>1424.9708141321046</c:v>
                </c:pt>
                <c:pt idx="224">
                  <c:v>1400.7066052227342</c:v>
                </c:pt>
                <c:pt idx="225">
                  <c:v>1378.6482334869431</c:v>
                </c:pt>
                <c:pt idx="226">
                  <c:v>1405.1182795698926</c:v>
                </c:pt>
                <c:pt idx="227">
                  <c:v>1389.6774193548388</c:v>
                </c:pt>
                <c:pt idx="228">
                  <c:v>1400.7066052227342</c:v>
                </c:pt>
                <c:pt idx="229">
                  <c:v>1374.236559139785</c:v>
                </c:pt>
                <c:pt idx="230">
                  <c:v>1374.236559139785</c:v>
                </c:pt>
                <c:pt idx="231">
                  <c:v>1391.8832565284179</c:v>
                </c:pt>
                <c:pt idx="232">
                  <c:v>1402.9124423963135</c:v>
                </c:pt>
                <c:pt idx="233">
                  <c:v>1411.7357910906298</c:v>
                </c:pt>
                <c:pt idx="234">
                  <c:v>1389.6774193548388</c:v>
                </c:pt>
                <c:pt idx="235">
                  <c:v>1407.3241167434717</c:v>
                </c:pt>
                <c:pt idx="236">
                  <c:v>1413.9416282642089</c:v>
                </c:pt>
                <c:pt idx="237">
                  <c:v>1416.147465437788</c:v>
                </c:pt>
                <c:pt idx="238">
                  <c:v>1387.4715821812597</c:v>
                </c:pt>
                <c:pt idx="239">
                  <c:v>1442.6175115207375</c:v>
                </c:pt>
                <c:pt idx="240">
                  <c:v>1433.7941628264209</c:v>
                </c:pt>
                <c:pt idx="241">
                  <c:v>1429.3824884792627</c:v>
                </c:pt>
                <c:pt idx="242">
                  <c:v>1436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88"/>
          <c:min val="886.7465437788018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5" sqref="D35"/>
    </sheetView>
  </sheetViews>
  <sheetFormatPr defaultRowHeight="14.25" x14ac:dyDescent="0.2"/>
  <sheetData>
    <row r="2" spans="2:4" ht="22.5" x14ac:dyDescent="0.25">
      <c r="B2" s="224" t="s">
        <v>1326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9"/>
  <sheetViews>
    <sheetView showGridLines="0" zoomScale="115" zoomScaleNormal="115" workbookViewId="0">
      <selection activeCell="H24" sqref="H24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87</v>
      </c>
      <c r="D1" s="13"/>
      <c r="H1" s="1"/>
      <c r="I1" s="13" t="s">
        <v>23</v>
      </c>
      <c r="J1" s="56"/>
      <c r="K1" s="306">
        <v>43866</v>
      </c>
      <c r="L1" s="307"/>
      <c r="M1" s="23"/>
      <c r="N1" s="13" t="s">
        <v>189</v>
      </c>
      <c r="P1" s="306">
        <f ca="1">TODAY()</f>
        <v>43866</v>
      </c>
      <c r="Q1" s="308"/>
      <c r="U1" s="57" t="s">
        <v>22</v>
      </c>
      <c r="V1" s="57"/>
    </row>
    <row r="2" spans="2:23" ht="16.5" customHeight="1" thickBot="1" x14ac:dyDescent="0.25">
      <c r="J2" s="178">
        <f>SUM(J4:J38)</f>
        <v>3924800</v>
      </c>
      <c r="R2" s="127">
        <f ca="1">SUM(R4:R38)</f>
        <v>7220</v>
      </c>
      <c r="S2" s="91" t="e">
        <f ca="1">SUM(S4:S38)</f>
        <v>#DIV/0!</v>
      </c>
    </row>
    <row r="3" spans="2:23" ht="24.75" thickBot="1" x14ac:dyDescent="0.25">
      <c r="C3" s="58" t="s">
        <v>70</v>
      </c>
      <c r="D3" s="68" t="s">
        <v>94</v>
      </c>
      <c r="E3" s="60"/>
      <c r="F3" s="59" t="s">
        <v>41</v>
      </c>
      <c r="G3" s="61" t="s">
        <v>42</v>
      </c>
      <c r="H3" s="62" t="s">
        <v>71</v>
      </c>
      <c r="I3" s="62" t="s">
        <v>72</v>
      </c>
      <c r="J3" s="60" t="s">
        <v>21</v>
      </c>
      <c r="K3" s="60" t="s">
        <v>73</v>
      </c>
      <c r="L3" s="62" t="s">
        <v>74</v>
      </c>
      <c r="M3" s="63" t="s">
        <v>95</v>
      </c>
      <c r="N3" s="60" t="s">
        <v>75</v>
      </c>
      <c r="O3" s="63" t="s">
        <v>89</v>
      </c>
      <c r="P3" s="60" t="s">
        <v>182</v>
      </c>
      <c r="Q3" s="60" t="s">
        <v>76</v>
      </c>
      <c r="R3" s="63" t="s">
        <v>91</v>
      </c>
      <c r="S3" s="66" t="s">
        <v>92</v>
      </c>
      <c r="T3" s="65"/>
      <c r="U3" s="67" t="s">
        <v>188</v>
      </c>
      <c r="V3" s="67" t="s">
        <v>93</v>
      </c>
      <c r="W3" s="64" t="s">
        <v>90</v>
      </c>
    </row>
    <row r="4" spans="2:23" s="106" customFormat="1" x14ac:dyDescent="0.2">
      <c r="B4" s="124" t="s">
        <v>197</v>
      </c>
      <c r="C4" s="298">
        <f>ROW()/2-1</f>
        <v>1</v>
      </c>
      <c r="D4" s="300">
        <v>43866</v>
      </c>
      <c r="E4" s="33" t="s">
        <v>185</v>
      </c>
      <c r="F4" s="33">
        <v>9501</v>
      </c>
      <c r="G4" s="55" t="s">
        <v>3986</v>
      </c>
      <c r="H4" s="49">
        <v>454</v>
      </c>
      <c r="I4" s="49">
        <v>2300</v>
      </c>
      <c r="J4" s="50">
        <f t="shared" ref="J4:J5" si="0">H4*I4</f>
        <v>1044200</v>
      </c>
      <c r="K4" s="52" t="s">
        <v>3988</v>
      </c>
      <c r="L4" s="49">
        <v>452</v>
      </c>
      <c r="M4" s="33">
        <v>770</v>
      </c>
      <c r="N4" s="144">
        <f ca="1">IF(OR(K4="現物",J4=0),0,IF(E4="売",J4*Fee_Refer!$B$12/365*V4, J4*Fee_Refer!$B$11/365*#REF!))</f>
        <v>0</v>
      </c>
      <c r="O4" s="52">
        <v>0</v>
      </c>
      <c r="P4" s="147">
        <f ca="1">IF(L4 &gt;0,(H4-L4)*I4-M4-N4-O4,0)</f>
        <v>3830</v>
      </c>
      <c r="Q4" s="51">
        <f t="shared" ref="Q4:Q5" ca="1" si="1">P4/J4</f>
        <v>3.6678797165294007E-3</v>
      </c>
      <c r="R4" s="302">
        <f ca="1">P4+P5</f>
        <v>6060</v>
      </c>
      <c r="S4" s="303">
        <f ca="1">R4/(J4+J5)</f>
        <v>2.8916352531373766E-3</v>
      </c>
      <c r="U4" s="305">
        <f ca="1">$P$1</f>
        <v>43866</v>
      </c>
      <c r="V4" s="296">
        <f ca="1">IF(U4&gt;D4,DATEDIF(D4,U4,"d"),0)</f>
        <v>0</v>
      </c>
      <c r="W4" s="297" t="s">
        <v>695</v>
      </c>
    </row>
    <row r="5" spans="2:23" s="106" customFormat="1" x14ac:dyDescent="0.2">
      <c r="B5" s="124" t="s">
        <v>597</v>
      </c>
      <c r="C5" s="299"/>
      <c r="D5" s="301"/>
      <c r="E5" s="29" t="s">
        <v>187</v>
      </c>
      <c r="F5" s="29">
        <v>8273</v>
      </c>
      <c r="G5" s="54" t="s">
        <v>3987</v>
      </c>
      <c r="H5" s="46">
        <v>3505</v>
      </c>
      <c r="I5" s="46">
        <v>300</v>
      </c>
      <c r="J5" s="47">
        <f t="shared" si="0"/>
        <v>1051500</v>
      </c>
      <c r="K5" s="145" t="s">
        <v>3988</v>
      </c>
      <c r="L5" s="41">
        <v>3515</v>
      </c>
      <c r="M5" s="31">
        <v>770</v>
      </c>
      <c r="N5" s="146">
        <f ca="1">IF(OR(K5="現物",J5=0),0,IF(E5="売",J5*Fee_Refer!$B$12/365*V5, J5*Fee_Refer!$B$11/365*V4))</f>
        <v>0</v>
      </c>
      <c r="O5" s="294">
        <v>0</v>
      </c>
      <c r="P5" s="148">
        <f ca="1">IF(L5&gt;0,(L5-H5)*I5-M5-N5-O5,0)</f>
        <v>2230</v>
      </c>
      <c r="Q5" s="48">
        <f t="shared" ca="1" si="1"/>
        <v>2.1207798383262007E-3</v>
      </c>
      <c r="R5" s="302"/>
      <c r="S5" s="304"/>
      <c r="U5" s="296"/>
      <c r="V5" s="296"/>
      <c r="W5" s="296"/>
    </row>
    <row r="6" spans="2:23" s="106" customFormat="1" x14ac:dyDescent="0.2">
      <c r="B6" s="124" t="s">
        <v>197</v>
      </c>
      <c r="C6" s="298">
        <f>ROW()/2-1</f>
        <v>2</v>
      </c>
      <c r="D6" s="300">
        <v>43866</v>
      </c>
      <c r="E6" s="33" t="s">
        <v>185</v>
      </c>
      <c r="F6" s="33">
        <v>9201</v>
      </c>
      <c r="G6" s="55" t="s">
        <v>3989</v>
      </c>
      <c r="H6" s="49">
        <v>3112</v>
      </c>
      <c r="I6" s="49">
        <v>300</v>
      </c>
      <c r="J6" s="50">
        <f t="shared" ref="J6:J9" si="2">H6*I6</f>
        <v>933600</v>
      </c>
      <c r="K6" s="52" t="s">
        <v>3991</v>
      </c>
      <c r="L6" s="49">
        <v>3127</v>
      </c>
      <c r="M6" s="33">
        <v>770</v>
      </c>
      <c r="N6" s="144">
        <f ca="1">IF(OR(K6="現物",J6=0),0,IF(E6="売",J6*Fee_Refer!$B$12/365*V6, J6*Fee_Refer!$B$11/365*#REF!))</f>
        <v>0</v>
      </c>
      <c r="O6" s="52">
        <v>0</v>
      </c>
      <c r="P6" s="147">
        <f ca="1">IF(L6 &gt;0,(H6-L6)*I6-M6-N6-O6,0)</f>
        <v>-5270</v>
      </c>
      <c r="Q6" s="51">
        <f t="shared" ref="Q6:Q9" ca="1" si="3">P6/J6</f>
        <v>-5.6448157669237364E-3</v>
      </c>
      <c r="R6" s="302">
        <f ca="1">P6+P7</f>
        <v>1160</v>
      </c>
      <c r="S6" s="303">
        <f ca="1">R6/(J6+J7)</f>
        <v>6.3419167896779842E-4</v>
      </c>
      <c r="U6" s="305">
        <f ca="1">$P$1</f>
        <v>43866</v>
      </c>
      <c r="V6" s="296">
        <f ca="1">IF(U6&gt;D6,DATEDIF(D6,U6,"d"),0)</f>
        <v>0</v>
      </c>
      <c r="W6" s="297" t="s">
        <v>695</v>
      </c>
    </row>
    <row r="7" spans="2:23" s="106" customFormat="1" x14ac:dyDescent="0.2">
      <c r="B7" s="124" t="s">
        <v>597</v>
      </c>
      <c r="C7" s="299"/>
      <c r="D7" s="301"/>
      <c r="E7" s="29" t="s">
        <v>187</v>
      </c>
      <c r="F7" s="29">
        <v>8242</v>
      </c>
      <c r="G7" s="54" t="s">
        <v>3990</v>
      </c>
      <c r="H7" s="46">
        <v>995</v>
      </c>
      <c r="I7" s="46">
        <v>900</v>
      </c>
      <c r="J7" s="47">
        <f t="shared" si="2"/>
        <v>895500</v>
      </c>
      <c r="K7" s="145" t="s">
        <v>3991</v>
      </c>
      <c r="L7" s="41">
        <v>1003</v>
      </c>
      <c r="M7" s="31">
        <v>770</v>
      </c>
      <c r="N7" s="146">
        <f ca="1">IF(OR(K7="現物",J7=0),0,IF(E7="売",J7*Fee_Refer!$B$12/365*V7, J7*Fee_Refer!$B$11/365*V6))</f>
        <v>0</v>
      </c>
      <c r="O7" s="294">
        <v>0</v>
      </c>
      <c r="P7" s="148">
        <f ca="1">IF(L7&gt;0,(L7-H7)*I7-M7-N7-O7,0)</f>
        <v>6430</v>
      </c>
      <c r="Q7" s="48">
        <f t="shared" ca="1" si="3"/>
        <v>7.18034617532105E-3</v>
      </c>
      <c r="R7" s="302"/>
      <c r="S7" s="304"/>
      <c r="U7" s="296"/>
      <c r="V7" s="296"/>
      <c r="W7" s="296"/>
    </row>
    <row r="8" spans="2:23" s="106" customFormat="1" x14ac:dyDescent="0.2">
      <c r="B8" s="124" t="s">
        <v>197</v>
      </c>
      <c r="C8" s="298">
        <f>ROW()/2-1</f>
        <v>3</v>
      </c>
      <c r="D8" s="300">
        <v>43867</v>
      </c>
      <c r="E8" s="33" t="s">
        <v>185</v>
      </c>
      <c r="F8" s="33">
        <v>7240</v>
      </c>
      <c r="G8" s="55" t="s">
        <v>4359</v>
      </c>
      <c r="H8" s="49"/>
      <c r="I8" s="49">
        <v>700</v>
      </c>
      <c r="J8" s="50">
        <f t="shared" si="2"/>
        <v>0</v>
      </c>
      <c r="K8" s="52" t="s">
        <v>4361</v>
      </c>
      <c r="L8" s="49"/>
      <c r="M8" s="33"/>
      <c r="N8" s="144">
        <f>IF(OR(K8="現物",J8=0),0,IF(E8="売",J8*Fee_Refer!$B$12/365*V8, J8*Fee_Refer!$B$11/365*#REF!))</f>
        <v>0</v>
      </c>
      <c r="O8" s="52">
        <v>0</v>
      </c>
      <c r="P8" s="147">
        <f>IF(L8 &gt;0,(H8-L8)*I8-M8-N8-O8,0)</f>
        <v>0</v>
      </c>
      <c r="Q8" s="51" t="e">
        <f t="shared" si="3"/>
        <v>#DIV/0!</v>
      </c>
      <c r="R8" s="302">
        <f>P8+P9</f>
        <v>0</v>
      </c>
      <c r="S8" s="303" t="e">
        <f>R8/(J8+J9)</f>
        <v>#DIV/0!</v>
      </c>
      <c r="U8" s="305">
        <f ca="1">$P$1</f>
        <v>43866</v>
      </c>
      <c r="V8" s="296">
        <f ca="1">IF(U8&gt;D8,DATEDIF(D8,U8,"d"),0)</f>
        <v>0</v>
      </c>
      <c r="W8" s="297" t="s">
        <v>695</v>
      </c>
    </row>
    <row r="9" spans="2:23" s="106" customFormat="1" x14ac:dyDescent="0.2">
      <c r="B9" s="124" t="s">
        <v>597</v>
      </c>
      <c r="C9" s="299"/>
      <c r="D9" s="301"/>
      <c r="E9" s="29" t="s">
        <v>187</v>
      </c>
      <c r="F9" s="29">
        <v>6472</v>
      </c>
      <c r="G9" s="54" t="s">
        <v>4360</v>
      </c>
      <c r="H9" s="46"/>
      <c r="I9" s="46">
        <v>3700</v>
      </c>
      <c r="J9" s="47">
        <f t="shared" si="2"/>
        <v>0</v>
      </c>
      <c r="K9" s="145" t="s">
        <v>4361</v>
      </c>
      <c r="L9" s="41"/>
      <c r="M9" s="31"/>
      <c r="N9" s="146">
        <f>IF(OR(K9="現物",J9=0),0,IF(E9="売",J9*Fee_Refer!$B$12/365*V9, J9*Fee_Refer!$B$11/365*V8))</f>
        <v>0</v>
      </c>
      <c r="O9" s="295">
        <v>0</v>
      </c>
      <c r="P9" s="148">
        <f>IF(L9&gt;0,(L9-H9)*I9-M9-N9-O9,0)</f>
        <v>0</v>
      </c>
      <c r="Q9" s="48" t="e">
        <f t="shared" si="3"/>
        <v>#DIV/0!</v>
      </c>
      <c r="R9" s="302"/>
      <c r="S9" s="304"/>
      <c r="U9" s="296"/>
      <c r="V9" s="296"/>
      <c r="W9" s="296"/>
    </row>
  </sheetData>
  <mergeCells count="23">
    <mergeCell ref="S8:S9"/>
    <mergeCell ref="U8:U9"/>
    <mergeCell ref="V8:V9"/>
    <mergeCell ref="W8:W9"/>
    <mergeCell ref="K1:L1"/>
    <mergeCell ref="P1:Q1"/>
    <mergeCell ref="C8:C9"/>
    <mergeCell ref="D8:D9"/>
    <mergeCell ref="R8:R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7"/>
  <sheetViews>
    <sheetView showGridLines="0" topLeftCell="A13" zoomScaleNormal="100" workbookViewId="0">
      <selection activeCell="G52" sqref="G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183</v>
      </c>
      <c r="R2" s="93">
        <f>SUM(R4:R1004)</f>
        <v>537358.483287671</v>
      </c>
      <c r="S2" s="179"/>
      <c r="U2" s="57" t="s">
        <v>68</v>
      </c>
      <c r="X2" s="1" t="s">
        <v>1229</v>
      </c>
    </row>
    <row r="3" spans="2:29" ht="30" customHeight="1" thickBot="1" x14ac:dyDescent="0.25">
      <c r="C3" s="58" t="s">
        <v>70</v>
      </c>
      <c r="D3" s="92" t="s">
        <v>94</v>
      </c>
      <c r="E3" s="60"/>
      <c r="F3" s="61" t="s">
        <v>41</v>
      </c>
      <c r="G3" s="61" t="s">
        <v>42</v>
      </c>
      <c r="H3" s="63" t="s">
        <v>196</v>
      </c>
      <c r="I3" s="63" t="s">
        <v>193</v>
      </c>
      <c r="J3" s="60" t="s">
        <v>21</v>
      </c>
      <c r="K3" s="60" t="s">
        <v>73</v>
      </c>
      <c r="L3" s="63" t="s">
        <v>194</v>
      </c>
      <c r="M3" s="63" t="s">
        <v>95</v>
      </c>
      <c r="N3" s="60" t="s">
        <v>75</v>
      </c>
      <c r="O3" s="63" t="s">
        <v>89</v>
      </c>
      <c r="P3" s="62" t="s">
        <v>195</v>
      </c>
      <c r="Q3" s="62" t="s">
        <v>77</v>
      </c>
      <c r="R3" s="63" t="s">
        <v>91</v>
      </c>
      <c r="S3" s="66" t="s">
        <v>92</v>
      </c>
      <c r="T3" s="65"/>
      <c r="U3" s="67" t="s">
        <v>184</v>
      </c>
      <c r="V3" s="67" t="s">
        <v>1224</v>
      </c>
      <c r="W3" s="67" t="s">
        <v>90</v>
      </c>
      <c r="AA3" s="67" t="s">
        <v>190</v>
      </c>
      <c r="AB3" s="67" t="s">
        <v>191</v>
      </c>
      <c r="AC3" s="67" t="s">
        <v>192</v>
      </c>
    </row>
    <row r="4" spans="2:29" x14ac:dyDescent="0.2">
      <c r="B4" s="124" t="s">
        <v>197</v>
      </c>
      <c r="C4" s="324">
        <v>1</v>
      </c>
      <c r="D4" s="327">
        <v>43726</v>
      </c>
      <c r="E4" s="25" t="s">
        <v>185</v>
      </c>
      <c r="F4" s="25">
        <v>6472</v>
      </c>
      <c r="G4" s="53" t="s">
        <v>186</v>
      </c>
      <c r="H4" s="43">
        <v>320</v>
      </c>
      <c r="I4" s="26">
        <v>1200</v>
      </c>
      <c r="J4" s="44">
        <v>384000</v>
      </c>
      <c r="K4" s="37" t="s">
        <v>84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09">
        <f>P4+P5</f>
        <v>159</v>
      </c>
      <c r="S4" s="320">
        <f>R4/(J4+J5)</f>
        <v>2.1406645484409498E-4</v>
      </c>
      <c r="U4" s="329">
        <v>43742</v>
      </c>
      <c r="V4" s="322">
        <f>DATEDIF(D4,U4,"d")</f>
        <v>16</v>
      </c>
      <c r="W4" s="317" t="s">
        <v>694</v>
      </c>
      <c r="X4" s="170"/>
      <c r="AA4" s="309">
        <f>YEAR(U4)</f>
        <v>2019</v>
      </c>
      <c r="AB4" s="309">
        <f>MONTH(U4)</f>
        <v>10</v>
      </c>
      <c r="AC4" s="309" t="str">
        <f>IF(R4&gt;0,"○","☓")</f>
        <v>○</v>
      </c>
    </row>
    <row r="5" spans="2:29" ht="15" thickBot="1" x14ac:dyDescent="0.25">
      <c r="B5" s="106"/>
      <c r="C5" s="299"/>
      <c r="D5" s="300"/>
      <c r="E5" s="29" t="s">
        <v>187</v>
      </c>
      <c r="F5" s="29">
        <v>6752</v>
      </c>
      <c r="G5" s="54" t="s">
        <v>55</v>
      </c>
      <c r="H5" s="46">
        <v>896.9</v>
      </c>
      <c r="I5" s="30">
        <v>400</v>
      </c>
      <c r="J5" s="47">
        <v>358760</v>
      </c>
      <c r="K5" s="38" t="s">
        <v>85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04"/>
      <c r="S5" s="328"/>
      <c r="U5" s="330"/>
      <c r="V5" s="323"/>
      <c r="W5" s="318"/>
      <c r="X5" s="170"/>
      <c r="AA5" s="304"/>
      <c r="AB5" s="304"/>
      <c r="AC5" s="304"/>
    </row>
    <row r="6" spans="2:29" x14ac:dyDescent="0.2">
      <c r="B6" s="124" t="s">
        <v>197</v>
      </c>
      <c r="C6" s="324">
        <v>2</v>
      </c>
      <c r="D6" s="319">
        <v>43732</v>
      </c>
      <c r="E6" s="25" t="s">
        <v>78</v>
      </c>
      <c r="F6" s="25">
        <v>6305</v>
      </c>
      <c r="G6" s="53" t="s">
        <v>31</v>
      </c>
      <c r="H6" s="43">
        <v>2638</v>
      </c>
      <c r="I6" s="26">
        <v>300</v>
      </c>
      <c r="J6" s="44">
        <v>791400</v>
      </c>
      <c r="K6" s="37" t="s">
        <v>84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09">
        <f>P6+P7</f>
        <v>37649</v>
      </c>
      <c r="S6" s="303">
        <f>R6/(J6+J7)</f>
        <v>2.3845082019127242E-2</v>
      </c>
      <c r="T6" s="3"/>
      <c r="U6" s="325">
        <v>43748</v>
      </c>
      <c r="V6" s="326">
        <f>DATEDIF(D6,U6,"d")</f>
        <v>16</v>
      </c>
      <c r="W6" s="317" t="s">
        <v>694</v>
      </c>
      <c r="X6" s="170"/>
      <c r="AA6" s="309">
        <f>YEAR(U6)</f>
        <v>2019</v>
      </c>
      <c r="AB6" s="309">
        <f>MONTH(U6)</f>
        <v>10</v>
      </c>
      <c r="AC6" s="309" t="str">
        <f>IF(R6&gt;0,"○","☓")</f>
        <v>○</v>
      </c>
    </row>
    <row r="7" spans="2:29" x14ac:dyDescent="0.2">
      <c r="B7" s="106"/>
      <c r="C7" s="299"/>
      <c r="D7" s="301"/>
      <c r="E7" s="29" t="s">
        <v>79</v>
      </c>
      <c r="F7" s="29">
        <v>3861</v>
      </c>
      <c r="G7" s="54" t="s">
        <v>37</v>
      </c>
      <c r="H7" s="46">
        <v>525</v>
      </c>
      <c r="I7" s="30">
        <v>1500</v>
      </c>
      <c r="J7" s="47">
        <v>787500</v>
      </c>
      <c r="K7" s="38" t="s">
        <v>85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304"/>
      <c r="S7" s="304"/>
      <c r="T7" s="3"/>
      <c r="U7" s="325"/>
      <c r="V7" s="326"/>
      <c r="W7" s="318"/>
      <c r="X7" s="170"/>
      <c r="AA7" s="304"/>
      <c r="AB7" s="304"/>
      <c r="AC7" s="304"/>
    </row>
    <row r="8" spans="2:29" x14ac:dyDescent="0.2">
      <c r="B8" s="124" t="s">
        <v>197</v>
      </c>
      <c r="C8" s="298">
        <f>ROW()/2-1</f>
        <v>3</v>
      </c>
      <c r="D8" s="319">
        <v>43747</v>
      </c>
      <c r="E8" s="33" t="s">
        <v>86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83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02">
        <f>P8+P9</f>
        <v>63304</v>
      </c>
      <c r="S8" s="320">
        <f>R8/(J8+J9)</f>
        <v>3.0952474085663994E-2</v>
      </c>
      <c r="U8" s="321">
        <v>43753</v>
      </c>
      <c r="V8" s="299">
        <f>DATEDIF(D8,U8,"d")</f>
        <v>6</v>
      </c>
      <c r="W8" s="311" t="s">
        <v>696</v>
      </c>
      <c r="X8" s="170"/>
      <c r="AA8" s="309">
        <f>YEAR(U8)</f>
        <v>2019</v>
      </c>
      <c r="AB8" s="309">
        <f>MONTH(U8)</f>
        <v>10</v>
      </c>
      <c r="AC8" s="309" t="str">
        <f>IF(R8&gt;0,"○","☓")</f>
        <v>○</v>
      </c>
    </row>
    <row r="9" spans="2:29" x14ac:dyDescent="0.2">
      <c r="B9" s="106"/>
      <c r="C9" s="299"/>
      <c r="D9" s="301">
        <v>43747</v>
      </c>
      <c r="E9" s="29" t="s">
        <v>79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83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02"/>
      <c r="S9" s="304"/>
      <c r="U9" s="305"/>
      <c r="V9" s="296"/>
      <c r="W9" s="296"/>
      <c r="X9" s="170"/>
      <c r="AA9" s="304"/>
      <c r="AB9" s="304"/>
      <c r="AC9" s="304"/>
    </row>
    <row r="10" spans="2:29" x14ac:dyDescent="0.2">
      <c r="B10" s="124" t="s">
        <v>197</v>
      </c>
      <c r="C10" s="298">
        <f>ROW()/2-1</f>
        <v>4</v>
      </c>
      <c r="D10" s="319">
        <v>43753</v>
      </c>
      <c r="E10" s="128" t="s">
        <v>78</v>
      </c>
      <c r="F10" s="33">
        <v>7453</v>
      </c>
      <c r="G10" s="55" t="s">
        <v>54</v>
      </c>
      <c r="H10" s="49">
        <v>2127</v>
      </c>
      <c r="I10" s="33">
        <v>500</v>
      </c>
      <c r="J10" s="33">
        <f t="shared" si="1"/>
        <v>1063500</v>
      </c>
      <c r="K10" s="52" t="s">
        <v>83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02">
        <f>P10+P11</f>
        <v>-93238.000000000029</v>
      </c>
      <c r="S10" s="303">
        <f>R10/(J10+J11)</f>
        <v>-4.3839777316989466E-2</v>
      </c>
      <c r="U10" s="332">
        <v>43759</v>
      </c>
      <c r="V10" s="296">
        <f>DATEDIF(D10,U10,"d")</f>
        <v>6</v>
      </c>
      <c r="W10" s="333" t="s">
        <v>202</v>
      </c>
      <c r="X10" s="170" t="s">
        <v>217</v>
      </c>
      <c r="AA10" s="309">
        <f>YEAR(U10)</f>
        <v>2019</v>
      </c>
      <c r="AB10" s="309">
        <f>MONTH(U10)</f>
        <v>10</v>
      </c>
      <c r="AC10" s="312" t="str">
        <f>IF(R10&gt;0,"○","☓")</f>
        <v>☓</v>
      </c>
    </row>
    <row r="11" spans="2:29" x14ac:dyDescent="0.2">
      <c r="B11" s="106"/>
      <c r="C11" s="299"/>
      <c r="D11" s="301">
        <v>43748</v>
      </c>
      <c r="E11" s="129" t="s">
        <v>79</v>
      </c>
      <c r="F11" s="29">
        <v>8308</v>
      </c>
      <c r="G11" s="54" t="s">
        <v>52</v>
      </c>
      <c r="H11" s="46">
        <v>462.3</v>
      </c>
      <c r="I11" s="46">
        <v>2300</v>
      </c>
      <c r="J11" s="47">
        <f t="shared" si="1"/>
        <v>1063290</v>
      </c>
      <c r="K11" s="38" t="s">
        <v>83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02"/>
      <c r="S11" s="304"/>
      <c r="U11" s="321"/>
      <c r="V11" s="296"/>
      <c r="W11" s="333"/>
      <c r="X11" s="170" t="s">
        <v>218</v>
      </c>
      <c r="AA11" s="304"/>
      <c r="AB11" s="304"/>
      <c r="AC11" s="313"/>
    </row>
    <row r="12" spans="2:29" x14ac:dyDescent="0.2">
      <c r="B12" s="124" t="s">
        <v>197</v>
      </c>
      <c r="C12" s="324">
        <f>ROW()/2-1</f>
        <v>5</v>
      </c>
      <c r="D12" s="300">
        <v>43742</v>
      </c>
      <c r="E12" s="25" t="s">
        <v>78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84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31">
        <f>P12+P13</f>
        <v>-11052.999999999898</v>
      </c>
      <c r="S12" s="320">
        <f>R12/(J12+J13)</f>
        <v>-5.6554672757562954E-3</v>
      </c>
      <c r="U12" s="332">
        <v>43759</v>
      </c>
      <c r="V12" s="296">
        <f>DATEDIF(D12,U12,"d")</f>
        <v>17</v>
      </c>
      <c r="W12" s="316" t="s">
        <v>694</v>
      </c>
      <c r="X12" s="170"/>
      <c r="AA12" s="309">
        <f>YEAR(U12)</f>
        <v>2019</v>
      </c>
      <c r="AB12" s="309">
        <f>MONTH(U12)</f>
        <v>10</v>
      </c>
      <c r="AC12" s="312" t="str">
        <f>IF(R12&gt;0,"○","☓")</f>
        <v>☓</v>
      </c>
    </row>
    <row r="13" spans="2:29" x14ac:dyDescent="0.2">
      <c r="B13" s="106"/>
      <c r="C13" s="299"/>
      <c r="D13" s="301"/>
      <c r="E13" s="29" t="s">
        <v>79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72" t="s">
        <v>699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02"/>
      <c r="S13" s="304"/>
      <c r="U13" s="321"/>
      <c r="V13" s="296"/>
      <c r="W13" s="316"/>
      <c r="AA13" s="304"/>
      <c r="AB13" s="304"/>
      <c r="AC13" s="313"/>
    </row>
    <row r="14" spans="2:29" s="106" customFormat="1" x14ac:dyDescent="0.2">
      <c r="B14" s="124" t="s">
        <v>197</v>
      </c>
      <c r="C14" s="298">
        <f>ROW()/2-1</f>
        <v>6</v>
      </c>
      <c r="D14" s="300">
        <v>43745</v>
      </c>
      <c r="E14" s="33" t="s">
        <v>78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84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02">
        <f>P14+P15</f>
        <v>-1197.0000000000437</v>
      </c>
      <c r="S14" s="303">
        <f>R14/(J14+J15)</f>
        <v>-7.1541831052504275E-4</v>
      </c>
      <c r="U14" s="305">
        <v>43761</v>
      </c>
      <c r="V14" s="296">
        <f>DATEDIF(D14,U14,"d")</f>
        <v>16</v>
      </c>
      <c r="W14" s="316" t="s">
        <v>694</v>
      </c>
      <c r="X14" s="170"/>
      <c r="AA14" s="309">
        <f>YEAR(U14)</f>
        <v>2019</v>
      </c>
      <c r="AB14" s="309">
        <f>MONTH(U14)</f>
        <v>10</v>
      </c>
      <c r="AC14" s="312" t="str">
        <f>IF(R14&gt;0,"○","☓")</f>
        <v>☓</v>
      </c>
    </row>
    <row r="15" spans="2:29" s="106" customFormat="1" x14ac:dyDescent="0.2">
      <c r="C15" s="299"/>
      <c r="D15" s="301">
        <v>43745</v>
      </c>
      <c r="E15" s="29" t="s">
        <v>79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72" t="s">
        <v>69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02"/>
      <c r="S15" s="304"/>
      <c r="U15" s="296"/>
      <c r="V15" s="296"/>
      <c r="W15" s="316"/>
      <c r="AA15" s="304"/>
      <c r="AB15" s="304"/>
      <c r="AC15" s="313"/>
    </row>
    <row r="16" spans="2:29" s="106" customFormat="1" x14ac:dyDescent="0.2">
      <c r="B16" s="124" t="s">
        <v>197</v>
      </c>
      <c r="C16" s="298">
        <f>ROW()/2-1</f>
        <v>7</v>
      </c>
      <c r="D16" s="300">
        <v>43745</v>
      </c>
      <c r="E16" s="33" t="s">
        <v>78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84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02">
        <f>P16+P17</f>
        <v>-16483</v>
      </c>
      <c r="S16" s="303">
        <f>R16/(J16+J17)</f>
        <v>-1.1926054554663194E-2</v>
      </c>
      <c r="U16" s="305">
        <v>43761</v>
      </c>
      <c r="V16" s="296">
        <f>DATEDIF(D16,U16,"d")</f>
        <v>16</v>
      </c>
      <c r="W16" s="316" t="s">
        <v>694</v>
      </c>
      <c r="X16" s="170"/>
      <c r="AA16" s="309">
        <f>YEAR(U16)</f>
        <v>2019</v>
      </c>
      <c r="AB16" s="309">
        <f>MONTH(U16)</f>
        <v>10</v>
      </c>
      <c r="AC16" s="312" t="str">
        <f>IF(R16&gt;0,"○","☓")</f>
        <v>☓</v>
      </c>
    </row>
    <row r="17" spans="2:29" s="106" customFormat="1" x14ac:dyDescent="0.2">
      <c r="C17" s="299"/>
      <c r="D17" s="301">
        <v>43745</v>
      </c>
      <c r="E17" s="29" t="s">
        <v>79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72" t="s">
        <v>69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302"/>
      <c r="S17" s="304"/>
      <c r="U17" s="296"/>
      <c r="V17" s="296"/>
      <c r="W17" s="316"/>
      <c r="AA17" s="304"/>
      <c r="AB17" s="304"/>
      <c r="AC17" s="313"/>
    </row>
    <row r="18" spans="2:29" s="106" customFormat="1" x14ac:dyDescent="0.2">
      <c r="B18" s="124" t="s">
        <v>197</v>
      </c>
      <c r="C18" s="298">
        <f>ROW()/2-1</f>
        <v>8</v>
      </c>
      <c r="D18" s="300">
        <v>43748</v>
      </c>
      <c r="E18" s="33" t="s">
        <v>78</v>
      </c>
      <c r="F18" s="33">
        <v>7186</v>
      </c>
      <c r="G18" s="55" t="s">
        <v>80</v>
      </c>
      <c r="H18" s="49">
        <v>410</v>
      </c>
      <c r="I18" s="33">
        <v>1800</v>
      </c>
      <c r="J18" s="33">
        <f t="shared" si="2"/>
        <v>738000</v>
      </c>
      <c r="K18" s="52" t="s">
        <v>83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02">
        <f>P18+P19</f>
        <v>-4757</v>
      </c>
      <c r="S18" s="303">
        <f>R18/(J18+J19)</f>
        <v>-3.2102847887704143E-3</v>
      </c>
      <c r="U18" s="305">
        <v>43767</v>
      </c>
      <c r="V18" s="296">
        <f>DATEDIF(D18,U18,"d")</f>
        <v>19</v>
      </c>
      <c r="W18" s="316" t="s">
        <v>694</v>
      </c>
      <c r="X18" s="225"/>
      <c r="AA18" s="309">
        <f>YEAR(U18)</f>
        <v>2019</v>
      </c>
      <c r="AB18" s="309">
        <f>MONTH(U18)</f>
        <v>10</v>
      </c>
      <c r="AC18" s="312" t="str">
        <f>IF(R18&gt;0,"○","☓")</f>
        <v>☓</v>
      </c>
    </row>
    <row r="19" spans="2:29" s="106" customFormat="1" x14ac:dyDescent="0.2">
      <c r="C19" s="299"/>
      <c r="D19" s="301">
        <v>43748</v>
      </c>
      <c r="E19" s="29" t="s">
        <v>79</v>
      </c>
      <c r="F19" s="29">
        <v>8309</v>
      </c>
      <c r="G19" s="54" t="s">
        <v>81</v>
      </c>
      <c r="H19" s="46">
        <v>3719</v>
      </c>
      <c r="I19" s="46">
        <v>200</v>
      </c>
      <c r="J19" s="47">
        <f t="shared" si="2"/>
        <v>743800</v>
      </c>
      <c r="K19" s="38" t="s">
        <v>83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02"/>
      <c r="S19" s="304"/>
      <c r="U19" s="296"/>
      <c r="V19" s="296"/>
      <c r="W19" s="316"/>
      <c r="X19" s="225"/>
      <c r="AA19" s="304"/>
      <c r="AB19" s="304"/>
      <c r="AC19" s="313"/>
    </row>
    <row r="20" spans="2:29" x14ac:dyDescent="0.2">
      <c r="B20" s="124" t="s">
        <v>197</v>
      </c>
      <c r="C20" s="298">
        <f>ROW()/2-1</f>
        <v>9</v>
      </c>
      <c r="D20" s="300">
        <v>43782</v>
      </c>
      <c r="E20" s="33" t="s">
        <v>78</v>
      </c>
      <c r="F20" s="33">
        <v>1820</v>
      </c>
      <c r="G20" s="55" t="s">
        <v>62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83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02">
        <f>P20+P21</f>
        <v>485995</v>
      </c>
      <c r="S20" s="303">
        <f>R20/(J20+J21)</f>
        <v>0.25451000559299347</v>
      </c>
      <c r="U20" s="305">
        <v>43789</v>
      </c>
      <c r="V20" s="296">
        <f>DATEDIF(D20,U20,"d")</f>
        <v>7</v>
      </c>
      <c r="W20" s="311" t="s">
        <v>219</v>
      </c>
      <c r="X20" s="225" t="s">
        <v>1327</v>
      </c>
      <c r="AA20" s="309">
        <f>YEAR(U20)</f>
        <v>2019</v>
      </c>
      <c r="AB20" s="309">
        <f>MONTH(U20)</f>
        <v>11</v>
      </c>
      <c r="AC20" s="309" t="str">
        <f>IF(R20&gt;0,"○","☓")</f>
        <v>○</v>
      </c>
    </row>
    <row r="21" spans="2:29" x14ac:dyDescent="0.2">
      <c r="B21" s="106"/>
      <c r="C21" s="299"/>
      <c r="D21" s="301">
        <v>43748</v>
      </c>
      <c r="E21" s="29" t="s">
        <v>79</v>
      </c>
      <c r="F21" s="29">
        <v>4508</v>
      </c>
      <c r="G21" s="54" t="s">
        <v>223</v>
      </c>
      <c r="H21" s="46">
        <v>1338.76</v>
      </c>
      <c r="I21" s="46">
        <v>700</v>
      </c>
      <c r="J21" s="47">
        <f t="shared" si="3"/>
        <v>937132</v>
      </c>
      <c r="K21" s="172" t="s">
        <v>69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302"/>
      <c r="S21" s="304"/>
      <c r="U21" s="296"/>
      <c r="V21" s="296"/>
      <c r="W21" s="296"/>
      <c r="X21" s="106" t="s">
        <v>585</v>
      </c>
      <c r="AA21" s="304"/>
      <c r="AB21" s="304"/>
      <c r="AC21" s="304"/>
    </row>
    <row r="22" spans="2:29" s="106" customFormat="1" x14ac:dyDescent="0.2">
      <c r="B22" s="124" t="s">
        <v>197</v>
      </c>
      <c r="C22" s="298">
        <f>ROW()/2-1</f>
        <v>10</v>
      </c>
      <c r="D22" s="300">
        <v>43782</v>
      </c>
      <c r="E22" s="33" t="s">
        <v>78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83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02">
        <f>P22+P23</f>
        <v>60240.999999999913</v>
      </c>
      <c r="S22" s="303">
        <f>R22/(J22+J23)</f>
        <v>2.8847737807914758E-2</v>
      </c>
      <c r="U22" s="305">
        <v>43790</v>
      </c>
      <c r="V22" s="296">
        <f>DATEDIF(D22,U22,"d")</f>
        <v>8</v>
      </c>
      <c r="W22" s="311" t="s">
        <v>219</v>
      </c>
      <c r="X22" s="170"/>
      <c r="AA22" s="309">
        <f>YEAR(U22)</f>
        <v>2019</v>
      </c>
      <c r="AB22" s="309">
        <f>MONTH(U22)</f>
        <v>11</v>
      </c>
      <c r="AC22" s="309" t="str">
        <f>IF(R22&gt;0,"○","☓")</f>
        <v>○</v>
      </c>
    </row>
    <row r="23" spans="2:29" s="106" customFormat="1" x14ac:dyDescent="0.2">
      <c r="C23" s="299"/>
      <c r="D23" s="301">
        <v>43748</v>
      </c>
      <c r="E23" s="29" t="s">
        <v>79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72" t="s">
        <v>69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02"/>
      <c r="S23" s="304"/>
      <c r="U23" s="296"/>
      <c r="V23" s="296"/>
      <c r="W23" s="296"/>
      <c r="AA23" s="304"/>
      <c r="AB23" s="304"/>
      <c r="AC23" s="304"/>
    </row>
    <row r="24" spans="2:29" s="106" customFormat="1" x14ac:dyDescent="0.2">
      <c r="B24" s="124" t="s">
        <v>197</v>
      </c>
      <c r="C24" s="298">
        <f>ROW()/2-1</f>
        <v>11</v>
      </c>
      <c r="D24" s="300">
        <v>43783</v>
      </c>
      <c r="E24" s="33" t="s">
        <v>78</v>
      </c>
      <c r="F24" s="33">
        <v>3105</v>
      </c>
      <c r="G24" s="55" t="s">
        <v>50</v>
      </c>
      <c r="H24" s="49">
        <v>970</v>
      </c>
      <c r="I24" s="33">
        <v>1100</v>
      </c>
      <c r="J24" s="50">
        <f t="shared" si="3"/>
        <v>1067000</v>
      </c>
      <c r="K24" s="52" t="s">
        <v>83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02">
        <f>P24+P25</f>
        <v>-59214</v>
      </c>
      <c r="S24" s="303">
        <f>R24/(J24+J25)</f>
        <v>-2.7894290559638213E-2</v>
      </c>
      <c r="U24" s="305">
        <v>43798</v>
      </c>
      <c r="V24" s="296">
        <f>DATEDIF(D24,U24,"d")</f>
        <v>15</v>
      </c>
      <c r="W24" s="314" t="s">
        <v>202</v>
      </c>
      <c r="X24" s="170"/>
      <c r="AA24" s="309">
        <f>YEAR(U24)</f>
        <v>2019</v>
      </c>
      <c r="AB24" s="309">
        <f>MONTH(U24)</f>
        <v>11</v>
      </c>
      <c r="AC24" s="309" t="str">
        <f>IF(R24&gt;0,"○","☓")</f>
        <v>☓</v>
      </c>
    </row>
    <row r="25" spans="2:29" s="106" customFormat="1" x14ac:dyDescent="0.2">
      <c r="C25" s="299"/>
      <c r="D25" s="301">
        <v>43748</v>
      </c>
      <c r="E25" s="29" t="s">
        <v>79</v>
      </c>
      <c r="F25" s="29">
        <v>6301</v>
      </c>
      <c r="G25" s="54" t="s">
        <v>56</v>
      </c>
      <c r="H25" s="46">
        <v>2639.5</v>
      </c>
      <c r="I25" s="46">
        <v>400</v>
      </c>
      <c r="J25" s="47">
        <f t="shared" si="3"/>
        <v>1055800</v>
      </c>
      <c r="K25" s="38" t="s">
        <v>69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02"/>
      <c r="S25" s="304"/>
      <c r="U25" s="296"/>
      <c r="V25" s="296"/>
      <c r="W25" s="315"/>
      <c r="X25" s="170"/>
      <c r="AA25" s="304"/>
      <c r="AB25" s="304"/>
      <c r="AC25" s="304"/>
    </row>
    <row r="26" spans="2:29" s="106" customFormat="1" x14ac:dyDescent="0.2">
      <c r="B26" s="124" t="s">
        <v>197</v>
      </c>
      <c r="C26" s="298">
        <f>ROW()/2-1</f>
        <v>12</v>
      </c>
      <c r="D26" s="300">
        <v>43784</v>
      </c>
      <c r="E26" s="33" t="s">
        <v>78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700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02">
        <f>P26+P27</f>
        <v>-23558</v>
      </c>
      <c r="S26" s="303">
        <f>R26/(J26+J27)</f>
        <v>-1.2410704878305763E-2</v>
      </c>
      <c r="U26" s="305">
        <v>43802</v>
      </c>
      <c r="V26" s="296">
        <f>DATEDIF(D26,U26,"d")</f>
        <v>18</v>
      </c>
      <c r="W26" s="334" t="s">
        <v>694</v>
      </c>
      <c r="X26" s="170"/>
      <c r="AA26" s="309">
        <f>YEAR(U26)</f>
        <v>2019</v>
      </c>
      <c r="AB26" s="309">
        <f>MONTH(U26)</f>
        <v>12</v>
      </c>
      <c r="AC26" s="309" t="str">
        <f>IF(R26&gt;0,"○","☓")</f>
        <v>☓</v>
      </c>
    </row>
    <row r="27" spans="2:29" s="106" customFormat="1" x14ac:dyDescent="0.2">
      <c r="C27" s="299"/>
      <c r="D27" s="301">
        <v>43748</v>
      </c>
      <c r="E27" s="29" t="s">
        <v>79</v>
      </c>
      <c r="F27" s="29">
        <v>1911</v>
      </c>
      <c r="G27" s="54" t="s">
        <v>53</v>
      </c>
      <c r="H27" s="46">
        <v>1573</v>
      </c>
      <c r="I27" s="46">
        <v>600</v>
      </c>
      <c r="J27" s="47">
        <f t="shared" si="3"/>
        <v>943800</v>
      </c>
      <c r="K27" s="171" t="s">
        <v>84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02"/>
      <c r="S27" s="304"/>
      <c r="U27" s="296"/>
      <c r="V27" s="296"/>
      <c r="W27" s="335"/>
      <c r="X27" s="170"/>
      <c r="AA27" s="304"/>
      <c r="AB27" s="304"/>
      <c r="AC27" s="304"/>
    </row>
    <row r="28" spans="2:29" s="106" customFormat="1" x14ac:dyDescent="0.2">
      <c r="B28" s="124" t="s">
        <v>197</v>
      </c>
      <c r="C28" s="298">
        <v>13</v>
      </c>
      <c r="D28" s="300">
        <v>43789</v>
      </c>
      <c r="E28" s="33" t="s">
        <v>78</v>
      </c>
      <c r="F28" s="33">
        <v>4182</v>
      </c>
      <c r="G28" s="55" t="s">
        <v>48</v>
      </c>
      <c r="H28" s="49">
        <v>1627</v>
      </c>
      <c r="I28" s="33">
        <v>600</v>
      </c>
      <c r="J28" s="50">
        <v>976200</v>
      </c>
      <c r="K28" s="52" t="s">
        <v>83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02">
        <v>54150</v>
      </c>
      <c r="S28" s="303">
        <v>2.7799999999999998E-2</v>
      </c>
      <c r="U28" s="305">
        <v>43805</v>
      </c>
      <c r="V28" s="296">
        <v>15</v>
      </c>
      <c r="W28" s="311" t="s">
        <v>670</v>
      </c>
      <c r="X28" s="170"/>
      <c r="AA28" s="309">
        <f>YEAR(U28)</f>
        <v>2019</v>
      </c>
      <c r="AB28" s="309">
        <f>MONTH(U28)</f>
        <v>12</v>
      </c>
      <c r="AC28" s="309" t="str">
        <f>IF(R28&gt;0,"○","☓")</f>
        <v>○</v>
      </c>
    </row>
    <row r="29" spans="2:29" s="106" customFormat="1" x14ac:dyDescent="0.2">
      <c r="C29" s="299"/>
      <c r="D29" s="301">
        <v>43748</v>
      </c>
      <c r="E29" s="29" t="s">
        <v>79</v>
      </c>
      <c r="F29" s="29">
        <v>1824</v>
      </c>
      <c r="G29" s="54" t="s">
        <v>225</v>
      </c>
      <c r="H29" s="46">
        <v>973</v>
      </c>
      <c r="I29" s="46">
        <v>1000</v>
      </c>
      <c r="J29" s="47">
        <v>973000</v>
      </c>
      <c r="K29" s="145" t="s">
        <v>83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02"/>
      <c r="S29" s="304"/>
      <c r="U29" s="296"/>
      <c r="V29" s="296"/>
      <c r="W29" s="296"/>
      <c r="X29" s="170"/>
      <c r="AA29" s="304"/>
      <c r="AB29" s="304"/>
      <c r="AC29" s="304"/>
    </row>
    <row r="30" spans="2:29" s="106" customFormat="1" x14ac:dyDescent="0.2">
      <c r="B30" s="124" t="s">
        <v>197</v>
      </c>
      <c r="C30" s="298">
        <v>14</v>
      </c>
      <c r="D30" s="300">
        <v>43790</v>
      </c>
      <c r="E30" s="33" t="s">
        <v>78</v>
      </c>
      <c r="F30" s="33">
        <v>6995</v>
      </c>
      <c r="G30" s="55" t="s">
        <v>51</v>
      </c>
      <c r="H30" s="49">
        <v>2050</v>
      </c>
      <c r="I30" s="33">
        <v>500</v>
      </c>
      <c r="J30" s="50">
        <f t="shared" ref="J30:J47" si="5">H30*I30</f>
        <v>1025000</v>
      </c>
      <c r="K30" s="52" t="s">
        <v>83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02">
        <f>P30+P31</f>
        <v>33712.972602739726</v>
      </c>
      <c r="S30" s="303">
        <f>R30/(J30+J31)</f>
        <v>1.6402146834066229E-2</v>
      </c>
      <c r="U30" s="305">
        <v>43808</v>
      </c>
      <c r="V30" s="296">
        <f>IF(U30&gt;D30,DATEDIF(D30,U30,"d"),0)</f>
        <v>18</v>
      </c>
      <c r="W30" s="310" t="s">
        <v>695</v>
      </c>
      <c r="AA30" s="309">
        <f>YEAR(U30)</f>
        <v>2019</v>
      </c>
      <c r="AB30" s="309">
        <f>MONTH(U30)</f>
        <v>12</v>
      </c>
      <c r="AC30" s="309" t="str">
        <f>IF(R30&gt;0,"○","☓")</f>
        <v>○</v>
      </c>
    </row>
    <row r="31" spans="2:29" s="106" customFormat="1" x14ac:dyDescent="0.2">
      <c r="C31" s="299"/>
      <c r="D31" s="301">
        <v>43748</v>
      </c>
      <c r="E31" s="29" t="s">
        <v>79</v>
      </c>
      <c r="F31" s="29">
        <v>6472</v>
      </c>
      <c r="G31" s="54" t="s">
        <v>63</v>
      </c>
      <c r="H31" s="46">
        <v>322</v>
      </c>
      <c r="I31" s="46">
        <v>3200</v>
      </c>
      <c r="J31" s="47">
        <f t="shared" si="5"/>
        <v>1030400</v>
      </c>
      <c r="K31" s="172" t="s">
        <v>69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302"/>
      <c r="S31" s="304"/>
      <c r="U31" s="296"/>
      <c r="V31" s="296"/>
      <c r="W31" s="296"/>
      <c r="AA31" s="304"/>
      <c r="AB31" s="304"/>
      <c r="AC31" s="304"/>
    </row>
    <row r="32" spans="2:29" s="106" customFormat="1" x14ac:dyDescent="0.2">
      <c r="B32" s="124" t="s">
        <v>197</v>
      </c>
      <c r="C32" s="298">
        <v>15</v>
      </c>
      <c r="D32" s="300">
        <v>43791</v>
      </c>
      <c r="E32" s="33" t="s">
        <v>78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83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02">
        <f>P32+P33</f>
        <v>-7387.9621917808836</v>
      </c>
      <c r="S32" s="303">
        <f>R32/(J32+J33)</f>
        <v>-3.4469872261972761E-3</v>
      </c>
      <c r="U32" s="305">
        <v>43808</v>
      </c>
      <c r="V32" s="296">
        <f>IF(U32&gt;D32,DATEDIF(D32,U32,"d"),0)</f>
        <v>17</v>
      </c>
      <c r="W32" s="310" t="s">
        <v>695</v>
      </c>
      <c r="AA32" s="309">
        <f>YEAR(U32)</f>
        <v>2019</v>
      </c>
      <c r="AB32" s="309">
        <f>MONTH(U32)</f>
        <v>12</v>
      </c>
      <c r="AC32" s="309" t="str">
        <f>IF(R32&gt;0,"○","☓")</f>
        <v>☓</v>
      </c>
    </row>
    <row r="33" spans="2:29" s="106" customFormat="1" x14ac:dyDescent="0.2">
      <c r="C33" s="299"/>
      <c r="D33" s="301">
        <v>43748</v>
      </c>
      <c r="E33" s="29" t="s">
        <v>79</v>
      </c>
      <c r="F33" s="29">
        <v>8308</v>
      </c>
      <c r="G33" s="54" t="s">
        <v>52</v>
      </c>
      <c r="H33" s="46">
        <v>467.7</v>
      </c>
      <c r="I33" s="46">
        <v>2300</v>
      </c>
      <c r="J33" s="47">
        <f t="shared" si="5"/>
        <v>1075710</v>
      </c>
      <c r="K33" s="172" t="s">
        <v>69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02"/>
      <c r="S33" s="304"/>
      <c r="U33" s="296"/>
      <c r="V33" s="296"/>
      <c r="W33" s="296"/>
      <c r="AA33" s="304"/>
      <c r="AB33" s="304"/>
      <c r="AC33" s="304"/>
    </row>
    <row r="34" spans="2:29" s="106" customFormat="1" x14ac:dyDescent="0.2">
      <c r="B34" s="124" t="s">
        <v>197</v>
      </c>
      <c r="C34" s="298">
        <v>16</v>
      </c>
      <c r="D34" s="300">
        <v>43802</v>
      </c>
      <c r="E34" s="33" t="s">
        <v>185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83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02">
        <f>P34+P35</f>
        <v>29274.382465753424</v>
      </c>
      <c r="S34" s="303">
        <f>R34/(J34+J35)</f>
        <v>1.4002861602292846E-2</v>
      </c>
      <c r="U34" s="305">
        <v>43818</v>
      </c>
      <c r="V34" s="296">
        <f>IF(U34&gt;D34,DATEDIF(D34,U34,"d"),0)</f>
        <v>16</v>
      </c>
      <c r="W34" s="297" t="s">
        <v>695</v>
      </c>
      <c r="AA34" s="309">
        <f>YEAR(U34)</f>
        <v>2019</v>
      </c>
      <c r="AB34" s="309">
        <f>MONTH(U34)</f>
        <v>12</v>
      </c>
      <c r="AC34" s="309" t="str">
        <f>IF(R34&gt;0,"○","☓")</f>
        <v>○</v>
      </c>
    </row>
    <row r="35" spans="2:29" s="106" customFormat="1" x14ac:dyDescent="0.2">
      <c r="C35" s="299"/>
      <c r="D35" s="301">
        <v>43748</v>
      </c>
      <c r="E35" s="29" t="s">
        <v>187</v>
      </c>
      <c r="F35" s="29">
        <v>5703</v>
      </c>
      <c r="G35" s="54" t="s">
        <v>222</v>
      </c>
      <c r="H35" s="46">
        <v>222</v>
      </c>
      <c r="I35" s="46">
        <v>4700</v>
      </c>
      <c r="J35" s="47">
        <f t="shared" si="5"/>
        <v>1043400</v>
      </c>
      <c r="K35" s="145" t="s">
        <v>83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02"/>
      <c r="S35" s="304"/>
      <c r="U35" s="296"/>
      <c r="V35" s="296"/>
      <c r="W35" s="296"/>
      <c r="AA35" s="304"/>
      <c r="AB35" s="304"/>
      <c r="AC35" s="304"/>
    </row>
    <row r="36" spans="2:29" s="106" customFormat="1" x14ac:dyDescent="0.2">
      <c r="B36" s="124" t="s">
        <v>197</v>
      </c>
      <c r="C36" s="298">
        <v>17</v>
      </c>
      <c r="D36" s="300">
        <v>43808</v>
      </c>
      <c r="E36" s="33" t="s">
        <v>185</v>
      </c>
      <c r="F36" s="33">
        <v>5991</v>
      </c>
      <c r="G36" s="55" t="s">
        <v>1378</v>
      </c>
      <c r="H36" s="49">
        <v>1013</v>
      </c>
      <c r="I36" s="49">
        <v>900</v>
      </c>
      <c r="J36" s="50">
        <f t="shared" si="5"/>
        <v>911700</v>
      </c>
      <c r="K36" s="52" t="s">
        <v>83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02">
        <f>P36+P37</f>
        <v>-25646.869041095888</v>
      </c>
      <c r="S36" s="303">
        <f>R36/(J36+J37)</f>
        <v>-1.376865251575449E-2</v>
      </c>
      <c r="U36" s="305">
        <v>43824</v>
      </c>
      <c r="V36" s="296">
        <f>IF(U36&gt;D36,DATEDIF(D36,U36,"d"),0)</f>
        <v>16</v>
      </c>
      <c r="W36" s="297" t="s">
        <v>695</v>
      </c>
      <c r="AA36" s="309">
        <f>YEAR(U36)</f>
        <v>2019</v>
      </c>
      <c r="AB36" s="309">
        <f>MONTH(U36)</f>
        <v>12</v>
      </c>
      <c r="AC36" s="309" t="str">
        <f>IF(R36&gt;0,"○","☓")</f>
        <v>☓</v>
      </c>
    </row>
    <row r="37" spans="2:29" s="106" customFormat="1" x14ac:dyDescent="0.2">
      <c r="B37" s="124"/>
      <c r="C37" s="299"/>
      <c r="D37" s="301">
        <v>43748</v>
      </c>
      <c r="E37" s="29" t="s">
        <v>187</v>
      </c>
      <c r="F37" s="29">
        <v>7267</v>
      </c>
      <c r="G37" s="54" t="s">
        <v>61</v>
      </c>
      <c r="H37" s="46">
        <v>3170</v>
      </c>
      <c r="I37" s="46">
        <v>300</v>
      </c>
      <c r="J37" s="47">
        <f t="shared" si="5"/>
        <v>951000</v>
      </c>
      <c r="K37" s="145" t="s">
        <v>83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02"/>
      <c r="S37" s="304"/>
      <c r="U37" s="296"/>
      <c r="V37" s="296"/>
      <c r="W37" s="296"/>
      <c r="AA37" s="304"/>
      <c r="AB37" s="304"/>
      <c r="AC37" s="304"/>
    </row>
    <row r="38" spans="2:29" s="106" customFormat="1" x14ac:dyDescent="0.2">
      <c r="B38" s="124" t="s">
        <v>197</v>
      </c>
      <c r="C38" s="298">
        <v>18</v>
      </c>
      <c r="D38" s="300">
        <v>43809</v>
      </c>
      <c r="E38" s="33" t="s">
        <v>185</v>
      </c>
      <c r="F38" s="33">
        <v>6471</v>
      </c>
      <c r="G38" s="55" t="s">
        <v>1423</v>
      </c>
      <c r="H38" s="49">
        <v>1067</v>
      </c>
      <c r="I38" s="49">
        <v>1000</v>
      </c>
      <c r="J38" s="50">
        <f t="shared" si="5"/>
        <v>1067000</v>
      </c>
      <c r="K38" s="52" t="s">
        <v>83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02">
        <f>P38+P39</f>
        <v>-12105.526027397262</v>
      </c>
      <c r="S38" s="303">
        <f>R38/(J38+J39)</f>
        <v>-5.6174134697899126E-3</v>
      </c>
      <c r="U38" s="305">
        <v>43826</v>
      </c>
      <c r="V38" s="296">
        <f>IF(U38&gt;D38,DATEDIF(D38,U38,"d"),0)</f>
        <v>17</v>
      </c>
      <c r="W38" s="297" t="s">
        <v>695</v>
      </c>
      <c r="X38" s="278" t="s">
        <v>1425</v>
      </c>
      <c r="AA38" s="309">
        <f>YEAR(U38)</f>
        <v>2019</v>
      </c>
      <c r="AB38" s="309">
        <f>MONTH(U38)</f>
        <v>12</v>
      </c>
      <c r="AC38" s="309" t="str">
        <f>IF(R38&gt;0,"○","☓")</f>
        <v>☓</v>
      </c>
    </row>
    <row r="39" spans="2:29" s="106" customFormat="1" x14ac:dyDescent="0.2">
      <c r="B39" s="124"/>
      <c r="C39" s="299"/>
      <c r="D39" s="301">
        <v>43748</v>
      </c>
      <c r="E39" s="29" t="s">
        <v>187</v>
      </c>
      <c r="F39" s="29">
        <v>6473</v>
      </c>
      <c r="G39" s="54" t="s">
        <v>1424</v>
      </c>
      <c r="H39" s="46">
        <v>1360</v>
      </c>
      <c r="I39" s="46">
        <v>800</v>
      </c>
      <c r="J39" s="47">
        <f t="shared" si="5"/>
        <v>1088000</v>
      </c>
      <c r="K39" s="145" t="s">
        <v>83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02"/>
      <c r="S39" s="304"/>
      <c r="U39" s="296"/>
      <c r="V39" s="296"/>
      <c r="W39" s="296"/>
      <c r="AA39" s="304"/>
      <c r="AB39" s="304"/>
      <c r="AC39" s="304"/>
    </row>
    <row r="40" spans="2:29" s="106" customFormat="1" x14ac:dyDescent="0.2">
      <c r="B40" s="124" t="s">
        <v>197</v>
      </c>
      <c r="C40" s="298">
        <v>19</v>
      </c>
      <c r="D40" s="300">
        <v>43811</v>
      </c>
      <c r="E40" s="33" t="s">
        <v>185</v>
      </c>
      <c r="F40" s="33">
        <v>1860</v>
      </c>
      <c r="G40" s="55" t="s">
        <v>57</v>
      </c>
      <c r="H40" s="49">
        <v>730</v>
      </c>
      <c r="I40" s="49">
        <v>1400</v>
      </c>
      <c r="J40" s="50">
        <f t="shared" si="5"/>
        <v>1022000</v>
      </c>
      <c r="K40" s="52" t="s">
        <v>83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02">
        <f>P40+P41</f>
        <v>-63666.936986301371</v>
      </c>
      <c r="S40" s="303">
        <f>R40/(J40+J41)</f>
        <v>-3.158082191780822E-2</v>
      </c>
      <c r="U40" s="305">
        <v>43829</v>
      </c>
      <c r="V40" s="296">
        <f>IF(U40&gt;D40,DATEDIF(D40,U40,"d"),0)</f>
        <v>18</v>
      </c>
      <c r="W40" s="297" t="s">
        <v>695</v>
      </c>
      <c r="AA40" s="309">
        <f>YEAR(U40)</f>
        <v>2019</v>
      </c>
      <c r="AB40" s="309">
        <f>MONTH(U40)</f>
        <v>12</v>
      </c>
      <c r="AC40" s="309" t="str">
        <f>IF(R40&gt;0,"○","☓")</f>
        <v>☓</v>
      </c>
    </row>
    <row r="41" spans="2:29" s="106" customFormat="1" x14ac:dyDescent="0.2">
      <c r="B41" s="124"/>
      <c r="C41" s="299"/>
      <c r="D41" s="301">
        <v>43748</v>
      </c>
      <c r="E41" s="29" t="s">
        <v>187</v>
      </c>
      <c r="F41" s="29">
        <v>5110</v>
      </c>
      <c r="G41" s="54" t="s">
        <v>1426</v>
      </c>
      <c r="H41" s="46">
        <v>1420</v>
      </c>
      <c r="I41" s="46">
        <v>700</v>
      </c>
      <c r="J41" s="47">
        <f t="shared" si="5"/>
        <v>994000</v>
      </c>
      <c r="K41" s="145" t="s">
        <v>83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02"/>
      <c r="S41" s="304"/>
      <c r="U41" s="296"/>
      <c r="V41" s="296"/>
      <c r="W41" s="296"/>
      <c r="AA41" s="304"/>
      <c r="AB41" s="304"/>
      <c r="AC41" s="304"/>
    </row>
    <row r="42" spans="2:29" s="106" customFormat="1" x14ac:dyDescent="0.2">
      <c r="B42" s="124" t="s">
        <v>197</v>
      </c>
      <c r="C42" s="298">
        <v>20</v>
      </c>
      <c r="D42" s="300">
        <v>43847</v>
      </c>
      <c r="E42" s="33" t="s">
        <v>185</v>
      </c>
      <c r="F42" s="33">
        <v>8572</v>
      </c>
      <c r="G42" s="55" t="s">
        <v>3308</v>
      </c>
      <c r="H42" s="49">
        <v>513</v>
      </c>
      <c r="I42" s="49">
        <v>2000</v>
      </c>
      <c r="J42" s="50">
        <f t="shared" si="5"/>
        <v>1026000</v>
      </c>
      <c r="K42" s="52" t="s">
        <v>83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02">
        <f>P42+P43</f>
        <v>46995.551780821916</v>
      </c>
      <c r="S42" s="303">
        <f>R42/(J42+J43)</f>
        <v>2.2895621056621806E-2</v>
      </c>
      <c r="U42" s="305">
        <v>43864</v>
      </c>
      <c r="V42" s="296">
        <f>IF(U42&gt;D42,DATEDIF(D42,U42,"d"),0)</f>
        <v>17</v>
      </c>
      <c r="W42" s="297" t="s">
        <v>695</v>
      </c>
      <c r="AA42" s="309">
        <f>YEAR(U42)</f>
        <v>2020</v>
      </c>
      <c r="AB42" s="309">
        <f>MONTH(U42)</f>
        <v>2</v>
      </c>
      <c r="AC42" s="309" t="str">
        <f>IF(R42&gt;0,"○","☓")</f>
        <v>○</v>
      </c>
    </row>
    <row r="43" spans="2:29" s="106" customFormat="1" x14ac:dyDescent="0.2">
      <c r="B43" s="124"/>
      <c r="C43" s="299"/>
      <c r="D43" s="301"/>
      <c r="E43" s="29" t="s">
        <v>187</v>
      </c>
      <c r="F43" s="29">
        <v>8804</v>
      </c>
      <c r="G43" s="54" t="s">
        <v>1137</v>
      </c>
      <c r="H43" s="46">
        <v>1711</v>
      </c>
      <c r="I43" s="46">
        <v>600</v>
      </c>
      <c r="J43" s="47">
        <f t="shared" si="5"/>
        <v>1026600</v>
      </c>
      <c r="K43" s="145" t="s">
        <v>83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8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02"/>
      <c r="S43" s="304"/>
      <c r="U43" s="296"/>
      <c r="V43" s="296"/>
      <c r="W43" s="296"/>
      <c r="X43" s="106" t="s">
        <v>3627</v>
      </c>
      <c r="AA43" s="304"/>
      <c r="AB43" s="304"/>
      <c r="AC43" s="304"/>
    </row>
    <row r="44" spans="2:29" s="106" customFormat="1" x14ac:dyDescent="0.2">
      <c r="B44" s="124" t="s">
        <v>197</v>
      </c>
      <c r="C44" s="298">
        <v>21</v>
      </c>
      <c r="D44" s="300">
        <v>43846</v>
      </c>
      <c r="E44" s="33" t="s">
        <v>185</v>
      </c>
      <c r="F44" s="33">
        <v>5333</v>
      </c>
      <c r="G44" s="55" t="s">
        <v>238</v>
      </c>
      <c r="H44" s="49">
        <v>1958</v>
      </c>
      <c r="I44" s="49">
        <v>500</v>
      </c>
      <c r="J44" s="50">
        <f t="shared" si="5"/>
        <v>979000</v>
      </c>
      <c r="K44" s="52" t="s">
        <v>83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02">
        <f>P44+P45</f>
        <v>18014.964383561644</v>
      </c>
      <c r="S44" s="303">
        <f>R44/(J44+J45)</f>
        <v>8.9939912049733627E-3</v>
      </c>
      <c r="U44" s="305">
        <v>43864</v>
      </c>
      <c r="V44" s="296">
        <f>IF(U44&gt;D44,DATEDIF(D44,U44,"d"),0)</f>
        <v>18</v>
      </c>
      <c r="W44" s="297" t="s">
        <v>695</v>
      </c>
      <c r="AA44" s="309">
        <f>YEAR(U44)</f>
        <v>2020</v>
      </c>
      <c r="AB44" s="309">
        <f>MONTH(U44)</f>
        <v>2</v>
      </c>
      <c r="AC44" s="309" t="str">
        <f>IF(R44&gt;0,"○","☓")</f>
        <v>○</v>
      </c>
    </row>
    <row r="45" spans="2:29" s="106" customFormat="1" x14ac:dyDescent="0.2">
      <c r="B45" s="124"/>
      <c r="C45" s="299"/>
      <c r="D45" s="301"/>
      <c r="E45" s="29" t="s">
        <v>187</v>
      </c>
      <c r="F45" s="29">
        <v>9810</v>
      </c>
      <c r="G45" s="54" t="s">
        <v>3307</v>
      </c>
      <c r="H45" s="46">
        <v>5120</v>
      </c>
      <c r="I45" s="46">
        <v>200</v>
      </c>
      <c r="J45" s="47">
        <f t="shared" si="5"/>
        <v>1024000</v>
      </c>
      <c r="K45" s="145" t="s">
        <v>83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8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02"/>
      <c r="S45" s="304"/>
      <c r="U45" s="296"/>
      <c r="V45" s="296"/>
      <c r="W45" s="296"/>
      <c r="AA45" s="304"/>
      <c r="AB45" s="304"/>
      <c r="AC45" s="304"/>
    </row>
    <row r="46" spans="2:29" s="106" customFormat="1" x14ac:dyDescent="0.2">
      <c r="B46" s="124" t="s">
        <v>197</v>
      </c>
      <c r="C46" s="298">
        <v>22</v>
      </c>
      <c r="D46" s="300">
        <v>43845</v>
      </c>
      <c r="E46" s="33" t="s">
        <v>185</v>
      </c>
      <c r="F46" s="33">
        <v>3105</v>
      </c>
      <c r="G46" s="55" t="s">
        <v>50</v>
      </c>
      <c r="H46" s="49">
        <v>1037</v>
      </c>
      <c r="I46" s="49">
        <v>1000</v>
      </c>
      <c r="J46" s="50">
        <f t="shared" si="5"/>
        <v>1037000</v>
      </c>
      <c r="K46" s="52" t="s">
        <v>83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02">
        <f>P46+P47</f>
        <v>26169.906301369861</v>
      </c>
      <c r="S46" s="303">
        <f>R46/(J46+J47)</f>
        <v>1.2681675858388187E-2</v>
      </c>
      <c r="U46" s="305">
        <v>43864</v>
      </c>
      <c r="V46" s="296">
        <f>IF(U46&gt;D46,DATEDIF(D46,U46,"d"),0)</f>
        <v>19</v>
      </c>
      <c r="W46" s="297" t="s">
        <v>695</v>
      </c>
      <c r="AA46" s="309">
        <f>YEAR(U46)</f>
        <v>2020</v>
      </c>
      <c r="AB46" s="309">
        <f>MONTH(U46)</f>
        <v>2</v>
      </c>
      <c r="AC46" s="309" t="str">
        <f>IF(R46&gt;0,"○","☓")</f>
        <v>○</v>
      </c>
    </row>
    <row r="47" spans="2:29" s="106" customFormat="1" x14ac:dyDescent="0.2">
      <c r="B47" s="124"/>
      <c r="C47" s="299"/>
      <c r="D47" s="301"/>
      <c r="E47" s="29" t="s">
        <v>187</v>
      </c>
      <c r="F47" s="29">
        <v>3116</v>
      </c>
      <c r="G47" s="54" t="s">
        <v>3639</v>
      </c>
      <c r="H47" s="46">
        <v>1711</v>
      </c>
      <c r="I47" s="46">
        <v>600</v>
      </c>
      <c r="J47" s="47">
        <f t="shared" si="5"/>
        <v>1026600</v>
      </c>
      <c r="K47" s="145" t="s">
        <v>83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93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02"/>
      <c r="S47" s="304"/>
      <c r="U47" s="296"/>
      <c r="V47" s="296"/>
      <c r="W47" s="296"/>
      <c r="AA47" s="304"/>
      <c r="AB47" s="304"/>
      <c r="AC47" s="304"/>
    </row>
  </sheetData>
  <autoFilter ref="B3:AC23"/>
  <mergeCells count="220"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D44:D45"/>
    <mergeCell ref="R44:R45"/>
    <mergeCell ref="S44:S45"/>
    <mergeCell ref="U44:U45"/>
    <mergeCell ref="V44:V45"/>
    <mergeCell ref="W44:W45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E11" sqref="E1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693</v>
      </c>
    </row>
    <row r="2" spans="1:23" ht="59.25" customHeight="1" x14ac:dyDescent="0.2">
      <c r="A2" s="152" t="s">
        <v>671</v>
      </c>
      <c r="B2" s="153" t="s">
        <v>672</v>
      </c>
      <c r="C2" s="154" t="s">
        <v>679</v>
      </c>
      <c r="D2" s="153" t="s">
        <v>680</v>
      </c>
      <c r="E2" s="153" t="s">
        <v>681</v>
      </c>
      <c r="F2" s="154" t="s">
        <v>689</v>
      </c>
      <c r="G2" s="154" t="s">
        <v>690</v>
      </c>
      <c r="H2" s="154" t="s">
        <v>682</v>
      </c>
      <c r="I2" s="154" t="s">
        <v>683</v>
      </c>
      <c r="J2" s="154" t="s">
        <v>684</v>
      </c>
      <c r="K2" s="154" t="s">
        <v>691</v>
      </c>
      <c r="L2" s="154" t="s">
        <v>685</v>
      </c>
      <c r="M2" s="154" t="s">
        <v>673</v>
      </c>
      <c r="N2" s="154" t="s">
        <v>674</v>
      </c>
      <c r="O2" s="154" t="s">
        <v>675</v>
      </c>
      <c r="P2" s="154" t="s">
        <v>686</v>
      </c>
      <c r="Q2" s="155" t="s">
        <v>687</v>
      </c>
      <c r="R2" s="155" t="s">
        <v>676</v>
      </c>
      <c r="S2" s="156" t="s">
        <v>677</v>
      </c>
      <c r="T2" s="156" t="s">
        <v>678</v>
      </c>
      <c r="U2" s="156" t="s">
        <v>692</v>
      </c>
      <c r="V2" s="157" t="s">
        <v>688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opLeftCell="A22" zoomScale="70" zoomScaleNormal="70" workbookViewId="0">
      <selection activeCell="I82" sqref="I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2</v>
      </c>
      <c r="E1" s="242" t="s">
        <v>1330</v>
      </c>
      <c r="F1" s="243">
        <v>2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1223</v>
      </c>
      <c r="C2" s="60"/>
      <c r="D2" s="59" t="s">
        <v>41</v>
      </c>
      <c r="E2" s="61" t="s">
        <v>42</v>
      </c>
      <c r="F2" s="62" t="s">
        <v>71</v>
      </c>
      <c r="G2" s="62" t="s">
        <v>72</v>
      </c>
      <c r="H2" s="60" t="s">
        <v>21</v>
      </c>
      <c r="I2" s="60" t="s">
        <v>73</v>
      </c>
      <c r="J2" s="62" t="s">
        <v>74</v>
      </c>
      <c r="K2" s="63" t="s">
        <v>95</v>
      </c>
      <c r="L2" s="60" t="s">
        <v>75</v>
      </c>
      <c r="M2" s="63" t="s">
        <v>89</v>
      </c>
      <c r="N2" s="60" t="s">
        <v>182</v>
      </c>
      <c r="O2" s="60" t="s">
        <v>76</v>
      </c>
      <c r="P2" s="63" t="s">
        <v>91</v>
      </c>
      <c r="Q2" s="66" t="s">
        <v>92</v>
      </c>
      <c r="R2" s="66" t="s">
        <v>1224</v>
      </c>
      <c r="S2" s="10"/>
      <c r="T2" s="10"/>
      <c r="U2" s="338" t="s">
        <v>1365</v>
      </c>
      <c r="V2" s="339"/>
      <c r="W2" s="340"/>
      <c r="X2" s="279" t="s">
        <v>1366</v>
      </c>
      <c r="Y2" s="279" t="s">
        <v>1367</v>
      </c>
      <c r="Z2" s="279" t="s">
        <v>1368</v>
      </c>
    </row>
    <row r="3" spans="1:31" ht="22.5" customHeight="1" x14ac:dyDescent="0.2">
      <c r="A3" s="134"/>
      <c r="B3" s="232">
        <v>43866</v>
      </c>
      <c r="C3" s="36" t="s">
        <v>78</v>
      </c>
      <c r="D3" s="36">
        <v>9201</v>
      </c>
      <c r="E3" s="230" t="s">
        <v>3992</v>
      </c>
      <c r="F3" s="233">
        <v>3112</v>
      </c>
      <c r="G3" s="233">
        <v>300</v>
      </c>
      <c r="H3" s="234">
        <f>F3*G3</f>
        <v>933600</v>
      </c>
      <c r="I3" s="230" t="s">
        <v>3994</v>
      </c>
      <c r="J3" s="233">
        <v>3127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-5270</v>
      </c>
      <c r="O3" s="237">
        <v>-5.6448157669237364E-3</v>
      </c>
      <c r="P3" s="337">
        <v>1160</v>
      </c>
      <c r="Q3" s="303">
        <v>6.3419167896779842E-4</v>
      </c>
      <c r="R3" s="302">
        <v>0</v>
      </c>
      <c r="S3" s="10"/>
      <c r="T3" s="10"/>
      <c r="U3" s="341"/>
      <c r="V3" s="342"/>
      <c r="W3" s="343"/>
      <c r="X3" s="336">
        <v>-2.5475631978956801</v>
      </c>
      <c r="Y3" s="336"/>
      <c r="Z3" s="336">
        <v>-3.0711682387847699</v>
      </c>
    </row>
    <row r="4" spans="1:31" ht="22.5" customHeight="1" x14ac:dyDescent="0.2">
      <c r="A4" s="134"/>
      <c r="B4" s="223"/>
      <c r="C4" s="222" t="s">
        <v>79</v>
      </c>
      <c r="D4" s="222">
        <v>8242</v>
      </c>
      <c r="E4" s="231" t="s">
        <v>3993</v>
      </c>
      <c r="F4" s="238">
        <v>995</v>
      </c>
      <c r="G4" s="238">
        <v>900</v>
      </c>
      <c r="H4" s="239">
        <f>F4*G4</f>
        <v>895500</v>
      </c>
      <c r="I4" s="231" t="s">
        <v>3994</v>
      </c>
      <c r="J4" s="240">
        <v>1003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6430</v>
      </c>
      <c r="O4" s="221">
        <v>7.18034617532105E-3</v>
      </c>
      <c r="P4" s="337"/>
      <c r="Q4" s="303"/>
      <c r="R4" s="302"/>
      <c r="S4" s="10"/>
      <c r="T4" s="10"/>
      <c r="U4" s="344"/>
      <c r="V4" s="345"/>
      <c r="W4" s="346"/>
      <c r="X4" s="336"/>
      <c r="Y4" s="336"/>
      <c r="Z4" s="336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1329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3995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1331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1216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1427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1204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0.3917158913499888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1205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0.31945166964846061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1332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43866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43866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1333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1328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2.8562822719449223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1204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3833.1308089500858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1205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2827.719449225473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664</v>
      </c>
      <c r="B81" s="106" t="s">
        <v>3768</v>
      </c>
      <c r="C81" s="106" t="s">
        <v>3769</v>
      </c>
      <c r="D81" s="106" t="s">
        <v>3996</v>
      </c>
      <c r="E81" s="106" t="s">
        <v>3997</v>
      </c>
      <c r="F81" s="106" t="s">
        <v>665</v>
      </c>
      <c r="G81" s="106" t="s">
        <v>666</v>
      </c>
      <c r="H81" s="106" t="s">
        <v>667</v>
      </c>
      <c r="I81" s="106" t="s">
        <v>668</v>
      </c>
      <c r="J81" s="106" t="s">
        <v>669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198</v>
      </c>
      <c r="Q81" s="106" t="s">
        <v>199</v>
      </c>
      <c r="R81" s="106" t="s">
        <v>200</v>
      </c>
      <c r="S81" s="106" t="s">
        <v>201</v>
      </c>
      <c r="U81" s="106" t="s">
        <v>1225</v>
      </c>
      <c r="V81" s="106" t="s">
        <v>1226</v>
      </c>
      <c r="W81" s="106" t="s">
        <v>1227</v>
      </c>
      <c r="X81" s="106" t="s">
        <v>1228</v>
      </c>
      <c r="Y81" s="106" t="s">
        <v>664</v>
      </c>
      <c r="AA81" s="106" t="s">
        <v>3998</v>
      </c>
      <c r="AB81" s="106" t="s">
        <v>3770</v>
      </c>
    </row>
    <row r="82" spans="1:28" x14ac:dyDescent="0.2">
      <c r="A82" s="14">
        <v>43866</v>
      </c>
      <c r="B82" s="106">
        <v>995</v>
      </c>
      <c r="C82" s="106">
        <v>1003</v>
      </c>
      <c r="D82" s="106">
        <v>3112</v>
      </c>
      <c r="E82" s="106">
        <v>3127</v>
      </c>
      <c r="F82" s="106">
        <v>0.320754716981132</v>
      </c>
      <c r="G82" s="106">
        <v>0.36244842158857699</v>
      </c>
      <c r="H82" s="106">
        <v>1.35758452047365E-2</v>
      </c>
      <c r="I82" s="106">
        <v>-3.0711682387847699</v>
      </c>
      <c r="J82" s="106">
        <v>-13</v>
      </c>
      <c r="K82" s="106">
        <v>0.86924880579387998</v>
      </c>
      <c r="L82" s="106">
        <v>0.144677239880796</v>
      </c>
      <c r="M82" s="106">
        <v>0.93229987797704705</v>
      </c>
      <c r="N82" s="106">
        <v>5.8526064578857402E-2</v>
      </c>
      <c r="P82" s="106">
        <v>0.37602426679331347</v>
      </c>
      <c r="Q82" s="106">
        <v>0.3488725763838405</v>
      </c>
      <c r="R82" s="106">
        <v>0.38960011199805</v>
      </c>
      <c r="S82" s="106">
        <v>0.33529673117910397</v>
      </c>
      <c r="U82" s="106">
        <v>-5270</v>
      </c>
      <c r="V82" s="106">
        <v>6430</v>
      </c>
      <c r="W82" s="106">
        <v>1160</v>
      </c>
      <c r="X82" s="106">
        <v>6.3419167896779843E-2</v>
      </c>
      <c r="Y82" s="14">
        <v>43866</v>
      </c>
      <c r="AA82" s="106">
        <v>3127</v>
      </c>
      <c r="AB82" s="106">
        <v>2864.8511187607569</v>
      </c>
    </row>
    <row r="83" spans="1:28" x14ac:dyDescent="0.2">
      <c r="A83" s="14">
        <v>43865</v>
      </c>
      <c r="B83" s="106">
        <v>995</v>
      </c>
      <c r="C83" s="106">
        <v>1016</v>
      </c>
      <c r="D83" s="106">
        <v>3035</v>
      </c>
      <c r="E83" s="106">
        <v>3072</v>
      </c>
      <c r="F83" s="106">
        <v>0.33072916666666602</v>
      </c>
      <c r="G83" s="106">
        <v>0.363042023459689</v>
      </c>
      <c r="H83" s="106">
        <v>1.26838293235328E-2</v>
      </c>
      <c r="I83" s="106">
        <v>-2.5475631978956801</v>
      </c>
      <c r="J83" s="106">
        <v>-9.77</v>
      </c>
      <c r="K83" s="106">
        <v>0.85074472874345097</v>
      </c>
      <c r="L83" s="106">
        <v>0.14101687782661401</v>
      </c>
      <c r="M83" s="106">
        <v>0.93274905813317399</v>
      </c>
      <c r="N83" s="106">
        <v>5.1757161416711099E-2</v>
      </c>
      <c r="P83" s="106">
        <v>0.37572585278322179</v>
      </c>
      <c r="Q83" s="106">
        <v>0.35035819413615621</v>
      </c>
      <c r="R83" s="106">
        <v>0.38840968210675458</v>
      </c>
      <c r="S83" s="106">
        <v>0.33767436481262342</v>
      </c>
      <c r="Y83" s="14"/>
      <c r="AA83" s="106">
        <v>3072</v>
      </c>
      <c r="AB83" s="106">
        <v>2901.9827882960412</v>
      </c>
    </row>
    <row r="84" spans="1:28" x14ac:dyDescent="0.2">
      <c r="A84" s="14">
        <v>43864</v>
      </c>
      <c r="B84" s="106">
        <v>981</v>
      </c>
      <c r="C84" s="106">
        <v>990</v>
      </c>
      <c r="D84" s="106">
        <v>3030</v>
      </c>
      <c r="E84" s="106">
        <v>3037</v>
      </c>
      <c r="F84" s="106">
        <v>0.32597958511689101</v>
      </c>
      <c r="G84" s="106">
        <v>0.363613941384345</v>
      </c>
      <c r="H84" s="106">
        <v>1.21706035447364E-2</v>
      </c>
      <c r="I84" s="106">
        <v>-3.0922341796048598</v>
      </c>
      <c r="J84" s="106">
        <v>-11.55</v>
      </c>
      <c r="K84" s="106">
        <v>0.81625833782566803</v>
      </c>
      <c r="L84" s="106">
        <v>0.10044569213596399</v>
      </c>
      <c r="M84" s="106">
        <v>0.93311433676283795</v>
      </c>
      <c r="N84" s="106">
        <v>5.0943373299857202E-2</v>
      </c>
      <c r="P84" s="106">
        <v>0.37578454492908142</v>
      </c>
      <c r="Q84" s="106">
        <v>0.35144333783960857</v>
      </c>
      <c r="R84" s="106">
        <v>0.38795514847381779</v>
      </c>
      <c r="S84" s="106">
        <v>0.3392727342948722</v>
      </c>
      <c r="Y84" s="14"/>
      <c r="AA84" s="106">
        <v>3037</v>
      </c>
      <c r="AB84" s="106">
        <v>2827.719449225473</v>
      </c>
    </row>
    <row r="85" spans="1:28" x14ac:dyDescent="0.2">
      <c r="A85" s="14">
        <v>43861</v>
      </c>
      <c r="B85" s="106">
        <v>997</v>
      </c>
      <c r="C85" s="106">
        <v>1003</v>
      </c>
      <c r="D85" s="106">
        <v>3108</v>
      </c>
      <c r="E85" s="106">
        <v>3095</v>
      </c>
      <c r="F85" s="106">
        <v>0.324071082390953</v>
      </c>
      <c r="G85" s="106">
        <v>0.364215704189501</v>
      </c>
      <c r="H85" s="106">
        <v>1.1385361043865699E-2</v>
      </c>
      <c r="I85" s="106">
        <v>-3.5259858377681401</v>
      </c>
      <c r="J85" s="106">
        <v>-12.39</v>
      </c>
      <c r="K85" s="106">
        <v>0.77382457772834901</v>
      </c>
      <c r="L85" s="106">
        <v>7.3419329344656406E-2</v>
      </c>
      <c r="M85" s="106">
        <v>0.93340268559292605</v>
      </c>
      <c r="N85" s="106">
        <v>7.6462926789009497E-2</v>
      </c>
      <c r="P85" s="106">
        <v>0.37560106523336667</v>
      </c>
      <c r="Q85" s="106">
        <v>0.35283034314563533</v>
      </c>
      <c r="R85" s="106">
        <v>0.3869864262772324</v>
      </c>
      <c r="S85" s="106">
        <v>0.3414449821017696</v>
      </c>
      <c r="Y85" s="14"/>
      <c r="AA85" s="106">
        <v>3095</v>
      </c>
      <c r="AB85" s="106">
        <v>2864.8511187607569</v>
      </c>
    </row>
    <row r="86" spans="1:28" x14ac:dyDescent="0.2">
      <c r="A86" s="14">
        <v>43860</v>
      </c>
      <c r="B86" s="106">
        <v>1049</v>
      </c>
      <c r="C86" s="106">
        <v>1005</v>
      </c>
      <c r="D86" s="106">
        <v>3123</v>
      </c>
      <c r="E86" s="106">
        <v>3101</v>
      </c>
      <c r="F86" s="106">
        <v>0.32408900354724202</v>
      </c>
      <c r="G86" s="106">
        <v>0.36487280644981102</v>
      </c>
      <c r="H86" s="106">
        <v>1.0431690793456599E-2</v>
      </c>
      <c r="I86" s="106">
        <v>-3.9096061904126498</v>
      </c>
      <c r="J86" s="106">
        <v>-12.58</v>
      </c>
      <c r="K86" s="106">
        <v>0.71186771529403303</v>
      </c>
      <c r="L86" s="106">
        <v>0.29278003750640502</v>
      </c>
      <c r="M86" s="106">
        <v>0.93348490245593996</v>
      </c>
      <c r="N86" s="106">
        <v>8.2584830361377898E-2</v>
      </c>
      <c r="P86" s="106">
        <v>0.37530449724326764</v>
      </c>
      <c r="Q86" s="106">
        <v>0.35444111565635439</v>
      </c>
      <c r="R86" s="106">
        <v>0.38573618803672421</v>
      </c>
      <c r="S86" s="106">
        <v>0.34400942486289782</v>
      </c>
      <c r="Y86" s="14"/>
      <c r="AA86" s="106">
        <v>3101</v>
      </c>
      <c r="AB86" s="106">
        <v>2870.5636833046469</v>
      </c>
    </row>
    <row r="87" spans="1:28" x14ac:dyDescent="0.2">
      <c r="A87" s="14">
        <v>43859</v>
      </c>
      <c r="B87" s="106">
        <v>1101</v>
      </c>
      <c r="C87" s="106">
        <v>1094</v>
      </c>
      <c r="D87" s="106">
        <v>3130</v>
      </c>
      <c r="E87" s="106">
        <v>3127</v>
      </c>
      <c r="F87" s="106">
        <v>0.34985609210105501</v>
      </c>
      <c r="G87" s="106">
        <v>0.36543901400875101</v>
      </c>
      <c r="H87" s="106">
        <v>9.2929926193901502E-3</v>
      </c>
      <c r="I87" s="106">
        <v>-1.6768464741037199</v>
      </c>
      <c r="J87" s="106">
        <v>-4.45</v>
      </c>
      <c r="K87" s="106">
        <v>0.65658910559408301</v>
      </c>
      <c r="L87" s="106">
        <v>0.32184911698762098</v>
      </c>
      <c r="M87" s="106">
        <v>0.93366658123487301</v>
      </c>
      <c r="N87" s="106">
        <v>8.0742261099470997E-2</v>
      </c>
      <c r="P87" s="106">
        <v>0.37473200662814116</v>
      </c>
      <c r="Q87" s="106">
        <v>0.35614602138936086</v>
      </c>
      <c r="R87" s="106">
        <v>0.38402499924753131</v>
      </c>
      <c r="S87" s="106">
        <v>0.34685302876997071</v>
      </c>
      <c r="Y87" s="14"/>
      <c r="AA87" s="106">
        <v>3127</v>
      </c>
      <c r="AB87" s="106">
        <v>3124.772805507745</v>
      </c>
    </row>
    <row r="88" spans="1:28" x14ac:dyDescent="0.2">
      <c r="A88" s="14">
        <v>43858</v>
      </c>
      <c r="B88" s="106">
        <v>1095</v>
      </c>
      <c r="C88" s="106">
        <v>1096</v>
      </c>
      <c r="D88" s="106">
        <v>3110</v>
      </c>
      <c r="E88" s="106">
        <v>3122</v>
      </c>
      <c r="F88" s="106">
        <v>0.35105701473414402</v>
      </c>
      <c r="G88" s="106">
        <v>0.36562460833493099</v>
      </c>
      <c r="H88" s="106">
        <v>9.1172614764878108E-3</v>
      </c>
      <c r="I88" s="106">
        <v>-1.59780364294191</v>
      </c>
      <c r="J88" s="106">
        <v>-4.1500000000000004</v>
      </c>
      <c r="K88" s="106">
        <v>0.57195052140145597</v>
      </c>
      <c r="L88" s="106">
        <v>0.28978893585119297</v>
      </c>
      <c r="M88" s="106">
        <v>0.93401456786829695</v>
      </c>
      <c r="N88" s="106">
        <v>9.1130660913968195E-2</v>
      </c>
      <c r="P88" s="106">
        <v>0.37474186981141883</v>
      </c>
      <c r="Q88" s="106">
        <v>0.35650734685844315</v>
      </c>
      <c r="R88" s="106">
        <v>0.38385913128790661</v>
      </c>
      <c r="S88" s="106">
        <v>0.34739008538195537</v>
      </c>
      <c r="Y88" s="14"/>
      <c r="AA88" s="106">
        <v>3122</v>
      </c>
      <c r="AB88" s="106">
        <v>3130.4853700516351</v>
      </c>
    </row>
    <row r="89" spans="1:28" x14ac:dyDescent="0.2">
      <c r="A89" s="14">
        <v>43857</v>
      </c>
      <c r="B89" s="106">
        <v>1111</v>
      </c>
      <c r="C89" s="106">
        <v>1105</v>
      </c>
      <c r="D89" s="106">
        <v>3150</v>
      </c>
      <c r="E89" s="106">
        <v>3134</v>
      </c>
      <c r="F89" s="106">
        <v>0.35258455647734499</v>
      </c>
      <c r="G89" s="106">
        <v>0.36583945648980698</v>
      </c>
      <c r="H89" s="106">
        <v>8.9599461835880301E-3</v>
      </c>
      <c r="I89" s="106">
        <v>-1.4793504046644199</v>
      </c>
      <c r="J89" s="106">
        <v>-3.76</v>
      </c>
      <c r="K89" s="106">
        <v>0.45279653815939802</v>
      </c>
      <c r="L89" s="106">
        <v>0.217444601550038</v>
      </c>
      <c r="M89" s="106">
        <v>0.93413074005816499</v>
      </c>
      <c r="N89" s="106">
        <v>9.7470715191945598E-2</v>
      </c>
      <c r="P89" s="106">
        <v>0.37479940267339501</v>
      </c>
      <c r="Q89" s="106">
        <v>0.35687951030621895</v>
      </c>
      <c r="R89" s="106">
        <v>0.38375934885698304</v>
      </c>
      <c r="S89" s="106">
        <v>0.34791956412263092</v>
      </c>
      <c r="Y89" s="14"/>
      <c r="AA89" s="106">
        <v>3134</v>
      </c>
      <c r="AB89" s="106">
        <v>3156.1919104991393</v>
      </c>
    </row>
    <row r="90" spans="1:28" ht="15" customHeight="1" x14ac:dyDescent="0.2">
      <c r="A90" s="14">
        <v>43854</v>
      </c>
      <c r="B90" s="106">
        <v>1155</v>
      </c>
      <c r="C90" s="106">
        <v>1140</v>
      </c>
      <c r="D90" s="106">
        <v>3260</v>
      </c>
      <c r="E90" s="106">
        <v>3261</v>
      </c>
      <c r="F90" s="106">
        <v>0.34958601655933702</v>
      </c>
      <c r="G90" s="106">
        <v>0.36602627146945999</v>
      </c>
      <c r="H90" s="106">
        <v>8.82670922658132E-3</v>
      </c>
      <c r="I90" s="106">
        <v>-1.86255766312249</v>
      </c>
      <c r="J90" s="106">
        <v>-4.7</v>
      </c>
      <c r="K90" s="106">
        <v>0.38581757392043797</v>
      </c>
      <c r="L90" s="106">
        <v>0.28397690356898703</v>
      </c>
      <c r="M90" s="106">
        <v>0.93457637792889203</v>
      </c>
      <c r="N90" s="106">
        <v>9.3727882895283707E-2</v>
      </c>
      <c r="P90" s="106">
        <v>0.37485298069604128</v>
      </c>
      <c r="Q90" s="106">
        <v>0.35719956224287869</v>
      </c>
      <c r="R90" s="106">
        <v>0.38367968992262264</v>
      </c>
      <c r="S90" s="106">
        <v>0.34837285301629733</v>
      </c>
      <c r="Y90" s="14"/>
      <c r="AA90" s="106">
        <v>3261</v>
      </c>
      <c r="AB90" s="106">
        <v>3256.1617900172114</v>
      </c>
    </row>
    <row r="91" spans="1:28" x14ac:dyDescent="0.2">
      <c r="A91" s="14">
        <v>43853</v>
      </c>
      <c r="B91" s="106">
        <v>1155</v>
      </c>
      <c r="C91" s="106">
        <v>1149</v>
      </c>
      <c r="D91" s="106">
        <v>3268</v>
      </c>
      <c r="E91" s="106">
        <v>3230</v>
      </c>
      <c r="F91" s="106">
        <v>0.35572755417956597</v>
      </c>
      <c r="G91" s="106">
        <v>0.36631762104450499</v>
      </c>
      <c r="H91" s="106">
        <v>8.6378545801755607E-3</v>
      </c>
      <c r="I91" s="106">
        <v>-1.2260066161849501</v>
      </c>
      <c r="J91" s="106">
        <v>-2.98</v>
      </c>
      <c r="K91" s="106">
        <v>0.28277561064610202</v>
      </c>
      <c r="L91" s="106">
        <v>0.291667153538407</v>
      </c>
      <c r="M91" s="106">
        <v>0.93512654867744704</v>
      </c>
      <c r="N91" s="106">
        <v>8.98890125442246E-2</v>
      </c>
      <c r="P91" s="106">
        <v>0.37495547562468057</v>
      </c>
      <c r="Q91" s="106">
        <v>0.35767976646432942</v>
      </c>
      <c r="R91" s="106">
        <v>0.38359333020485609</v>
      </c>
      <c r="S91" s="106">
        <v>0.3490419118841539</v>
      </c>
      <c r="Y91" s="14"/>
      <c r="AA91" s="106">
        <v>3230</v>
      </c>
      <c r="AB91" s="106">
        <v>3281.8683304647157</v>
      </c>
    </row>
    <row r="92" spans="1:28" x14ac:dyDescent="0.2">
      <c r="A92" s="14">
        <v>43852</v>
      </c>
      <c r="B92" s="106">
        <v>1166</v>
      </c>
      <c r="C92" s="106">
        <v>1174</v>
      </c>
      <c r="D92" s="106">
        <v>3280</v>
      </c>
      <c r="E92" s="106">
        <v>3292</v>
      </c>
      <c r="F92" s="106">
        <v>0.35662211421628098</v>
      </c>
      <c r="G92" s="106">
        <v>0.36647703613780203</v>
      </c>
      <c r="H92" s="106">
        <v>8.5508288182792203E-3</v>
      </c>
      <c r="I92" s="106">
        <v>-1.15251072509525</v>
      </c>
      <c r="J92" s="106">
        <v>-2.76</v>
      </c>
      <c r="K92" s="106">
        <v>0.22392165364813901</v>
      </c>
      <c r="L92" s="106">
        <v>0.227141751059459</v>
      </c>
      <c r="M92" s="106">
        <v>0.93546105904824195</v>
      </c>
      <c r="N92" s="106">
        <v>9.7983082733492599E-2</v>
      </c>
      <c r="P92" s="106">
        <v>0.37502786495608126</v>
      </c>
      <c r="Q92" s="106">
        <v>0.35792620731952279</v>
      </c>
      <c r="R92" s="106">
        <v>0.38357869377436049</v>
      </c>
      <c r="S92" s="106">
        <v>0.34937537850124356</v>
      </c>
      <c r="Y92" s="14"/>
      <c r="AA92" s="106">
        <v>3292</v>
      </c>
      <c r="AB92" s="106">
        <v>3353.2753872633389</v>
      </c>
    </row>
    <row r="93" spans="1:28" x14ac:dyDescent="0.2">
      <c r="A93" s="14">
        <v>43851</v>
      </c>
      <c r="B93" s="106">
        <v>1188</v>
      </c>
      <c r="C93" s="106">
        <v>1169</v>
      </c>
      <c r="D93" s="106">
        <v>3398</v>
      </c>
      <c r="E93" s="106">
        <v>3303</v>
      </c>
      <c r="F93" s="106">
        <v>0.35392067817135903</v>
      </c>
      <c r="G93" s="106">
        <v>0.36655450487781199</v>
      </c>
      <c r="H93" s="106">
        <v>8.4872775806748603E-3</v>
      </c>
      <c r="I93" s="106">
        <v>-1.48856056448768</v>
      </c>
      <c r="J93" s="106">
        <v>-3.57</v>
      </c>
      <c r="K93" s="106">
        <v>0.161510417778227</v>
      </c>
      <c r="L93" s="106">
        <v>0.23155210842642701</v>
      </c>
      <c r="M93" s="106">
        <v>0.93591161910619403</v>
      </c>
      <c r="N93" s="106">
        <v>0.102827667279005</v>
      </c>
      <c r="P93" s="106">
        <v>0.37504178245848685</v>
      </c>
      <c r="Q93" s="106">
        <v>0.35806722729713714</v>
      </c>
      <c r="R93" s="106">
        <v>0.38352906003916171</v>
      </c>
      <c r="S93" s="106">
        <v>0.34957994971646228</v>
      </c>
      <c r="Y93" s="14"/>
      <c r="AA93" s="106">
        <v>3303</v>
      </c>
      <c r="AB93" s="106">
        <v>3338.9939759036142</v>
      </c>
    </row>
    <row r="94" spans="1:28" x14ac:dyDescent="0.2">
      <c r="A94" s="14">
        <v>43850</v>
      </c>
      <c r="B94" s="106">
        <v>1203</v>
      </c>
      <c r="C94" s="106">
        <v>1194</v>
      </c>
      <c r="D94" s="106">
        <v>3412</v>
      </c>
      <c r="E94" s="106">
        <v>3404</v>
      </c>
      <c r="F94" s="106">
        <v>0.35076380728554601</v>
      </c>
      <c r="G94" s="106">
        <v>0.36668333995574898</v>
      </c>
      <c r="H94" s="106">
        <v>8.3670071086027996E-3</v>
      </c>
      <c r="I94" s="106">
        <v>-1.9026555688992699</v>
      </c>
      <c r="J94" s="106">
        <v>-4.54</v>
      </c>
      <c r="K94" s="106">
        <v>0.18496174516340499</v>
      </c>
      <c r="L94" s="106">
        <v>0.30882320904845401</v>
      </c>
      <c r="M94" s="106">
        <v>0.93616362660363595</v>
      </c>
      <c r="N94" s="106">
        <v>0.12542366362142901</v>
      </c>
      <c r="P94" s="106">
        <v>0.37505034706435175</v>
      </c>
      <c r="Q94" s="106">
        <v>0.3583163328471462</v>
      </c>
      <c r="R94" s="106">
        <v>0.38341735417295458</v>
      </c>
      <c r="S94" s="106">
        <v>0.34994932573854337</v>
      </c>
      <c r="Y94" s="14"/>
      <c r="AA94" s="106">
        <v>3404</v>
      </c>
      <c r="AB94" s="106">
        <v>3410.4010327022374</v>
      </c>
    </row>
    <row r="95" spans="1:28" x14ac:dyDescent="0.2">
      <c r="A95" s="14">
        <v>43847</v>
      </c>
      <c r="B95" s="106">
        <v>1207</v>
      </c>
      <c r="C95" s="106">
        <v>1214</v>
      </c>
      <c r="D95" s="106">
        <v>3373</v>
      </c>
      <c r="E95" s="106">
        <v>3383</v>
      </c>
      <c r="F95" s="106">
        <v>0.35885308897428297</v>
      </c>
      <c r="G95" s="106">
        <v>0.36687476954578602</v>
      </c>
      <c r="H95" s="106">
        <v>8.1623293267192899E-3</v>
      </c>
      <c r="I95" s="106">
        <v>-0.98276855177169298</v>
      </c>
      <c r="J95" s="106">
        <v>-2.2400000000000002</v>
      </c>
      <c r="K95" s="106">
        <v>0.18871013684204799</v>
      </c>
      <c r="L95" s="106">
        <v>0.27445595279746499</v>
      </c>
      <c r="M95" s="106">
        <v>0.93674466581845695</v>
      </c>
      <c r="N95" s="106">
        <v>9.61402527270553E-2</v>
      </c>
      <c r="P95" s="106">
        <v>0.3750370988725053</v>
      </c>
      <c r="Q95" s="106">
        <v>0.35871244021906673</v>
      </c>
      <c r="R95" s="106">
        <v>0.38319942819922459</v>
      </c>
      <c r="S95" s="106">
        <v>0.35055011089234744</v>
      </c>
      <c r="Y95" s="14"/>
      <c r="AA95" s="106">
        <v>3383</v>
      </c>
      <c r="AB95" s="106">
        <v>3467.5266781411356</v>
      </c>
    </row>
    <row r="96" spans="1:28" x14ac:dyDescent="0.2">
      <c r="A96" s="14">
        <v>43846</v>
      </c>
      <c r="B96" s="106">
        <v>1206</v>
      </c>
      <c r="C96" s="106">
        <v>1205</v>
      </c>
      <c r="D96" s="106">
        <v>3380</v>
      </c>
      <c r="E96" s="106">
        <v>3374</v>
      </c>
      <c r="F96" s="106">
        <v>0.35714285714285698</v>
      </c>
      <c r="G96" s="106">
        <v>0.36704334191311699</v>
      </c>
      <c r="H96" s="106">
        <v>8.1253913292857801E-3</v>
      </c>
      <c r="I96" s="106">
        <v>-1.2184625169468699</v>
      </c>
      <c r="J96" s="106">
        <v>-2.77</v>
      </c>
      <c r="K96" s="106">
        <v>0.19128657089580101</v>
      </c>
      <c r="L96" s="106">
        <v>0.185878891563798</v>
      </c>
      <c r="M96" s="106">
        <v>0.93718124505149203</v>
      </c>
      <c r="N96" s="106">
        <v>9.1515159963093395E-2</v>
      </c>
      <c r="P96" s="106">
        <v>0.3751687332424028</v>
      </c>
      <c r="Q96" s="106">
        <v>0.35891795058383119</v>
      </c>
      <c r="R96" s="106">
        <v>0.38329412457168854</v>
      </c>
      <c r="S96" s="106">
        <v>0.35079255925454544</v>
      </c>
      <c r="Y96" s="14"/>
      <c r="AA96" s="106">
        <v>3374</v>
      </c>
      <c r="AB96" s="106">
        <v>3441.8201376936313</v>
      </c>
    </row>
    <row r="97" spans="1:28" x14ac:dyDescent="0.2">
      <c r="A97" s="14">
        <v>43845</v>
      </c>
      <c r="B97" s="106">
        <v>1199</v>
      </c>
      <c r="C97" s="106">
        <v>1195</v>
      </c>
      <c r="D97" s="106">
        <v>3421</v>
      </c>
      <c r="E97" s="106">
        <v>3421</v>
      </c>
      <c r="F97" s="106">
        <v>0.34931306635486697</v>
      </c>
      <c r="G97" s="106">
        <v>0.36713099816531802</v>
      </c>
      <c r="H97" s="106">
        <v>8.0532535814323101E-3</v>
      </c>
      <c r="I97" s="106">
        <v>-2.2125134432042701</v>
      </c>
      <c r="J97" s="106">
        <v>-5.0999999999999996</v>
      </c>
      <c r="K97" s="106">
        <v>0.22976834500582799</v>
      </c>
      <c r="L97" s="106">
        <v>0.113497543257693</v>
      </c>
      <c r="M97" s="106">
        <v>0.93771899265720304</v>
      </c>
      <c r="N97" s="106">
        <v>0.105855466599068</v>
      </c>
      <c r="P97" s="106">
        <v>0.37518425174675035</v>
      </c>
      <c r="Q97" s="106">
        <v>0.35907774458388569</v>
      </c>
      <c r="R97" s="106">
        <v>0.38323750532818263</v>
      </c>
      <c r="S97" s="106">
        <v>0.35102449100245342</v>
      </c>
      <c r="Y97" s="14"/>
      <c r="AA97" s="106">
        <v>3421</v>
      </c>
      <c r="AB97" s="106">
        <v>3413.257314974182</v>
      </c>
    </row>
    <row r="98" spans="1:28" x14ac:dyDescent="0.2">
      <c r="A98" s="14">
        <v>43844</v>
      </c>
      <c r="B98" s="106">
        <v>1209</v>
      </c>
      <c r="C98" s="106">
        <v>1194</v>
      </c>
      <c r="D98" s="106">
        <v>3445</v>
      </c>
      <c r="E98" s="106">
        <v>3445</v>
      </c>
      <c r="F98" s="106">
        <v>0.34658925979680699</v>
      </c>
      <c r="G98" s="106">
        <v>0.36733798528176098</v>
      </c>
      <c r="H98" s="106">
        <v>7.7877570522993803E-3</v>
      </c>
      <c r="I98" s="106">
        <v>-2.6642748798677802</v>
      </c>
      <c r="J98" s="106">
        <v>-5.99</v>
      </c>
      <c r="K98" s="106">
        <v>0.30375054362228199</v>
      </c>
      <c r="L98" s="106">
        <v>0.14468449218662499</v>
      </c>
      <c r="M98" s="106">
        <v>0.93773260358250998</v>
      </c>
      <c r="N98" s="106">
        <v>0.15583592511250999</v>
      </c>
      <c r="P98" s="106">
        <v>0.37512574233406037</v>
      </c>
      <c r="Q98" s="106">
        <v>0.35955022822946159</v>
      </c>
      <c r="R98" s="106">
        <v>0.38291349938635977</v>
      </c>
      <c r="S98" s="106">
        <v>0.35176247117716219</v>
      </c>
      <c r="Y98" s="14"/>
      <c r="AA98" s="106">
        <v>3445</v>
      </c>
      <c r="AB98" s="106">
        <v>3410.4010327022374</v>
      </c>
    </row>
    <row r="99" spans="1:28" x14ac:dyDescent="0.2">
      <c r="A99" s="14">
        <v>43840</v>
      </c>
      <c r="B99" s="106">
        <v>1210</v>
      </c>
      <c r="C99" s="106">
        <v>1213</v>
      </c>
      <c r="D99" s="106">
        <v>3472</v>
      </c>
      <c r="E99" s="106">
        <v>3432</v>
      </c>
      <c r="F99" s="106">
        <v>0.35343822843822797</v>
      </c>
      <c r="G99" s="106">
        <v>0.36743721892983</v>
      </c>
      <c r="H99" s="106">
        <v>7.56702834087434E-3</v>
      </c>
      <c r="I99" s="106">
        <v>-1.8499984222319801</v>
      </c>
      <c r="J99" s="106">
        <v>-3.96</v>
      </c>
      <c r="K99" s="106">
        <v>0.35803404339334899</v>
      </c>
      <c r="L99" s="106">
        <v>6.8526209302643595E-2</v>
      </c>
      <c r="M99" s="106">
        <v>0.93764346597939896</v>
      </c>
      <c r="N99" s="106">
        <v>0.17664874766070901</v>
      </c>
      <c r="P99" s="106">
        <v>0.37500424727070436</v>
      </c>
      <c r="Q99" s="106">
        <v>0.35987019058895564</v>
      </c>
      <c r="R99" s="106">
        <v>0.38257127561157867</v>
      </c>
      <c r="S99" s="106">
        <v>0.35230316224808134</v>
      </c>
      <c r="Y99" s="14"/>
      <c r="AA99" s="106">
        <v>3432</v>
      </c>
      <c r="AB99" s="106">
        <v>3464.670395869191</v>
      </c>
    </row>
    <row r="100" spans="1:28" x14ac:dyDescent="0.2">
      <c r="A100" s="14">
        <v>43839</v>
      </c>
      <c r="B100" s="106">
        <v>1211</v>
      </c>
      <c r="C100" s="106">
        <v>1215</v>
      </c>
      <c r="D100" s="106">
        <v>3420</v>
      </c>
      <c r="E100" s="106">
        <v>3468</v>
      </c>
      <c r="F100" s="106">
        <v>0.35034602076124499</v>
      </c>
      <c r="G100" s="106">
        <v>0.36762539751623902</v>
      </c>
      <c r="H100" s="106">
        <v>7.3899746126900798E-3</v>
      </c>
      <c r="I100" s="106">
        <v>-2.3382186895908199</v>
      </c>
      <c r="J100" s="106">
        <v>-4.93</v>
      </c>
      <c r="K100" s="106">
        <v>0.43934360795076499</v>
      </c>
      <c r="L100" s="106">
        <v>7.1894844483638198E-2</v>
      </c>
      <c r="M100" s="106">
        <v>0.93716287533023801</v>
      </c>
      <c r="N100" s="15">
        <v>0.26063467501452797</v>
      </c>
      <c r="P100" s="106">
        <v>0.3750153721289291</v>
      </c>
      <c r="Q100" s="106">
        <v>0.36023542290354893</v>
      </c>
      <c r="R100" s="106">
        <v>0.38240534674161919</v>
      </c>
      <c r="S100" s="106">
        <v>0.35284544829085884</v>
      </c>
      <c r="Y100" s="14"/>
      <c r="AA100" s="106">
        <v>3468</v>
      </c>
      <c r="AB100" s="106">
        <v>3470.3829604130806</v>
      </c>
    </row>
    <row r="101" spans="1:28" x14ac:dyDescent="0.2">
      <c r="A101" s="14">
        <v>43838</v>
      </c>
      <c r="B101" s="106">
        <v>1207</v>
      </c>
      <c r="C101" s="106">
        <v>1208</v>
      </c>
      <c r="D101" s="106">
        <v>3362</v>
      </c>
      <c r="E101" s="106">
        <v>3389</v>
      </c>
      <c r="F101" s="106">
        <v>0.35644732959575098</v>
      </c>
      <c r="G101" s="106">
        <v>0.36774331164366703</v>
      </c>
      <c r="H101" s="106">
        <v>7.1809216941944604E-3</v>
      </c>
      <c r="I101" s="106">
        <v>-1.5730546201400799</v>
      </c>
      <c r="J101" s="106">
        <v>-3.17</v>
      </c>
      <c r="K101" s="106">
        <v>0.47775320837110102</v>
      </c>
      <c r="L101" s="106">
        <v>0.120642428339347</v>
      </c>
      <c r="M101" s="106">
        <v>0.93629166696553101</v>
      </c>
      <c r="N101" s="15">
        <v>0.30203449325633802</v>
      </c>
      <c r="P101" s="106">
        <v>0.37492423333786151</v>
      </c>
      <c r="Q101" s="106">
        <v>0.36056238994947254</v>
      </c>
      <c r="R101" s="106">
        <v>0.38210515503205594</v>
      </c>
      <c r="S101" s="106">
        <v>0.35338146825527811</v>
      </c>
      <c r="Y101" s="14"/>
      <c r="AA101" s="106">
        <v>3389</v>
      </c>
      <c r="AB101" s="106">
        <v>3450.3889845094664</v>
      </c>
    </row>
    <row r="102" spans="1:28" ht="15" customHeight="1" x14ac:dyDescent="0.2">
      <c r="A102" s="14">
        <v>43837</v>
      </c>
      <c r="B102" s="106">
        <v>1210</v>
      </c>
      <c r="C102" s="106">
        <v>1231</v>
      </c>
      <c r="D102" s="106">
        <v>3340</v>
      </c>
      <c r="E102" s="106">
        <v>3370</v>
      </c>
      <c r="F102" s="106">
        <v>0.36528189910979197</v>
      </c>
      <c r="G102" s="106">
        <v>0.36776142927652899</v>
      </c>
      <c r="H102" s="106">
        <v>7.1540627523780098E-3</v>
      </c>
      <c r="I102" s="106">
        <v>-0.346590497254536</v>
      </c>
      <c r="J102" s="106">
        <v>-0.68</v>
      </c>
      <c r="K102" s="106">
        <v>0.48071841682793698</v>
      </c>
      <c r="L102" s="106">
        <v>0.13343170332715701</v>
      </c>
      <c r="M102" s="106">
        <v>0.93568172176915998</v>
      </c>
      <c r="N102" s="15">
        <v>0.30589933874899</v>
      </c>
      <c r="P102" s="106">
        <v>0.374915492028907</v>
      </c>
      <c r="Q102" s="106">
        <v>0.36060736652415099</v>
      </c>
      <c r="R102" s="106">
        <v>0.38206955478128501</v>
      </c>
      <c r="S102" s="106">
        <v>0.35345330377177298</v>
      </c>
      <c r="Y102" s="14"/>
      <c r="AA102" s="106">
        <v>3370</v>
      </c>
      <c r="AB102" s="106">
        <v>3516.0834767641995</v>
      </c>
    </row>
    <row r="103" spans="1:28" x14ac:dyDescent="0.2">
      <c r="A103" s="14">
        <v>43836</v>
      </c>
      <c r="B103" s="106">
        <v>1206</v>
      </c>
      <c r="C103" s="106">
        <v>1207</v>
      </c>
      <c r="D103" s="106">
        <v>3375</v>
      </c>
      <c r="E103" s="106">
        <v>3303</v>
      </c>
      <c r="F103" s="106">
        <v>0.36542537087496202</v>
      </c>
      <c r="G103" s="106">
        <v>0.36770385913829001</v>
      </c>
      <c r="H103" s="106">
        <v>7.1910616319382703E-3</v>
      </c>
      <c r="I103" s="106">
        <v>-0.31685005357332302</v>
      </c>
      <c r="J103" s="106">
        <v>-0.62</v>
      </c>
      <c r="K103" s="106">
        <v>0.49150619019192499</v>
      </c>
      <c r="L103" s="15">
        <v>9.9209761651682701E-2</v>
      </c>
      <c r="M103" s="106">
        <v>0.93564674326666497</v>
      </c>
      <c r="N103" s="15">
        <v>0.241273132313781</v>
      </c>
      <c r="P103" s="106">
        <v>0.37489492077022829</v>
      </c>
      <c r="Q103" s="106">
        <v>0.36051279750635173</v>
      </c>
      <c r="R103" s="106">
        <v>0.38208598240216657</v>
      </c>
      <c r="S103" s="106">
        <v>0.35332173587441346</v>
      </c>
      <c r="Y103" s="14"/>
      <c r="AA103" s="106">
        <v>3303</v>
      </c>
      <c r="AB103" s="106">
        <v>3447.5327022375213</v>
      </c>
    </row>
    <row r="104" spans="1:28" x14ac:dyDescent="0.2">
      <c r="A104" s="14">
        <v>43829</v>
      </c>
      <c r="B104" s="106">
        <v>1242</v>
      </c>
      <c r="C104" s="106">
        <v>1227</v>
      </c>
      <c r="D104" s="106">
        <v>3418</v>
      </c>
      <c r="E104" s="106">
        <v>3397</v>
      </c>
      <c r="F104" s="106">
        <v>0.36120105975861</v>
      </c>
      <c r="G104" s="106">
        <v>0.367475495820834</v>
      </c>
      <c r="H104" s="106">
        <v>7.5240347702381499E-3</v>
      </c>
      <c r="I104" s="106">
        <v>-0.83391906787071202</v>
      </c>
      <c r="J104" s="106">
        <v>-1.74</v>
      </c>
      <c r="K104" s="106">
        <v>0.57589466150354196</v>
      </c>
      <c r="L104" s="15">
        <v>0.136377220112923</v>
      </c>
      <c r="M104" s="106">
        <v>0.93488662779255305</v>
      </c>
      <c r="N104" s="106">
        <v>0.285126338774842</v>
      </c>
      <c r="P104" s="106">
        <v>0.37499953059107216</v>
      </c>
      <c r="Q104" s="106">
        <v>0.35995146105059583</v>
      </c>
      <c r="R104" s="106">
        <v>0.38252356536131027</v>
      </c>
      <c r="S104" s="106">
        <v>0.35242742628035773</v>
      </c>
      <c r="Y104" s="14"/>
      <c r="AA104" s="106">
        <v>3397</v>
      </c>
      <c r="AB104" s="106">
        <v>3504.6583476764199</v>
      </c>
    </row>
    <row r="105" spans="1:28" x14ac:dyDescent="0.2">
      <c r="A105" s="14">
        <v>43826</v>
      </c>
      <c r="B105" s="106">
        <v>1234</v>
      </c>
      <c r="C105" s="106">
        <v>1235</v>
      </c>
      <c r="D105" s="106">
        <v>3420</v>
      </c>
      <c r="E105" s="106">
        <v>3416</v>
      </c>
      <c r="F105" s="106">
        <v>0.36153395784543302</v>
      </c>
      <c r="G105" s="106">
        <v>0.36725677036695498</v>
      </c>
      <c r="H105" s="106">
        <v>7.9307047583269501E-3</v>
      </c>
      <c r="I105" s="106">
        <v>-0.72160201342934205</v>
      </c>
      <c r="J105" s="106">
        <v>-1.58</v>
      </c>
      <c r="K105" s="106">
        <v>0.61582499130645496</v>
      </c>
      <c r="L105" s="106">
        <v>3.8116540806820198E-2</v>
      </c>
      <c r="M105" s="106">
        <v>0.93504187869120003</v>
      </c>
      <c r="N105" s="106">
        <v>0.18924460895269499</v>
      </c>
      <c r="P105" s="106">
        <v>0.37518747512528194</v>
      </c>
      <c r="Q105" s="106">
        <v>0.35932606560862801</v>
      </c>
      <c r="R105" s="106">
        <v>0.38311817988360886</v>
      </c>
      <c r="S105" s="106">
        <v>0.3513953608503011</v>
      </c>
      <c r="Y105" s="14"/>
      <c r="AA105" s="106">
        <v>3416</v>
      </c>
      <c r="AB105" s="106">
        <v>3527.5086058519792</v>
      </c>
    </row>
    <row r="106" spans="1:28" x14ac:dyDescent="0.2">
      <c r="A106" s="14">
        <v>43825</v>
      </c>
      <c r="B106" s="106">
        <v>1212</v>
      </c>
      <c r="C106" s="106">
        <v>1222</v>
      </c>
      <c r="D106" s="106">
        <v>3385</v>
      </c>
      <c r="E106" s="106">
        <v>3415</v>
      </c>
      <c r="F106" s="106">
        <v>0.35783308931185898</v>
      </c>
      <c r="G106" s="106">
        <v>0.366985621890903</v>
      </c>
      <c r="H106" s="106">
        <v>8.4522264794815397E-3</v>
      </c>
      <c r="I106" s="106">
        <v>-1.08285463022826</v>
      </c>
      <c r="J106" s="106">
        <v>-2.56</v>
      </c>
      <c r="K106" s="106">
        <v>0.63957749714051804</v>
      </c>
      <c r="L106" s="106">
        <v>2.7880166116797701E-2</v>
      </c>
      <c r="M106" s="106">
        <v>0.93495434740551098</v>
      </c>
      <c r="N106" s="106">
        <v>0.22913927537697501</v>
      </c>
      <c r="P106" s="106">
        <v>0.37543784837038452</v>
      </c>
      <c r="Q106" s="106">
        <v>0.35853339541142148</v>
      </c>
      <c r="R106" s="106">
        <v>0.38389007484986609</v>
      </c>
      <c r="S106" s="106">
        <v>0.35008116893193991</v>
      </c>
      <c r="Y106" s="14"/>
      <c r="AA106" s="106">
        <v>3415</v>
      </c>
      <c r="AB106" s="106">
        <v>3490.3769363166953</v>
      </c>
    </row>
    <row r="107" spans="1:28" x14ac:dyDescent="0.2">
      <c r="A107" s="14">
        <v>43824</v>
      </c>
      <c r="B107" s="106">
        <v>1244</v>
      </c>
      <c r="C107" s="106">
        <v>1209</v>
      </c>
      <c r="D107" s="106">
        <v>3392</v>
      </c>
      <c r="E107" s="106">
        <v>3381</v>
      </c>
      <c r="F107" s="106">
        <v>0.357586512866015</v>
      </c>
      <c r="G107" s="106">
        <v>0.36681179910128497</v>
      </c>
      <c r="H107" s="106">
        <v>8.7668599140443195E-3</v>
      </c>
      <c r="I107" s="106">
        <v>-1.05229082313623</v>
      </c>
      <c r="J107" s="106">
        <v>-2.58</v>
      </c>
      <c r="K107" s="106">
        <v>0.64858347024570095</v>
      </c>
      <c r="L107" s="106">
        <v>6.13301077705979E-2</v>
      </c>
      <c r="M107" s="106">
        <v>0.935057834781298</v>
      </c>
      <c r="N107" s="106">
        <v>0.16028697095315</v>
      </c>
      <c r="P107" s="106">
        <v>0.37557865901532927</v>
      </c>
      <c r="Q107" s="106">
        <v>0.35804493918724067</v>
      </c>
      <c r="R107" s="106">
        <v>0.38434551892937363</v>
      </c>
      <c r="S107" s="106">
        <v>0.34927807927319632</v>
      </c>
      <c r="Y107" s="14"/>
      <c r="AA107" s="106">
        <v>3381</v>
      </c>
      <c r="AB107" s="106">
        <v>3453.2452667814109</v>
      </c>
    </row>
    <row r="108" spans="1:28" x14ac:dyDescent="0.2">
      <c r="A108" s="14">
        <v>43823</v>
      </c>
      <c r="B108" s="106">
        <v>1263</v>
      </c>
      <c r="C108" s="106">
        <v>1242</v>
      </c>
      <c r="D108" s="106">
        <v>3415</v>
      </c>
      <c r="E108" s="106">
        <v>3392</v>
      </c>
      <c r="F108" s="106">
        <v>0.36615566037735803</v>
      </c>
      <c r="G108" s="106">
        <v>0.36652743332844701</v>
      </c>
      <c r="H108" s="106">
        <v>9.3855459146897895E-3</v>
      </c>
      <c r="I108" s="106">
        <v>-3.9611222881255299E-2</v>
      </c>
      <c r="J108" s="106">
        <v>-0.1</v>
      </c>
      <c r="K108" s="106">
        <v>0.64794331783349401</v>
      </c>
      <c r="L108" s="106">
        <v>6.7502840154509802E-2</v>
      </c>
      <c r="M108" s="106">
        <v>0.93490483836897098</v>
      </c>
      <c r="N108" s="106">
        <v>0.17946084920945601</v>
      </c>
      <c r="P108" s="106">
        <v>0.37591297924313677</v>
      </c>
      <c r="Q108" s="106">
        <v>0.35714188741375724</v>
      </c>
      <c r="R108" s="106">
        <v>0.38529852515782659</v>
      </c>
      <c r="S108" s="106">
        <v>0.34775634149906742</v>
      </c>
      <c r="Y108" s="14"/>
      <c r="AA108" s="106">
        <v>3392</v>
      </c>
      <c r="AB108" s="106">
        <v>3547.5025817555934</v>
      </c>
    </row>
    <row r="109" spans="1:28" x14ac:dyDescent="0.2">
      <c r="A109" s="14">
        <v>43822</v>
      </c>
      <c r="B109" s="106">
        <v>1281</v>
      </c>
      <c r="C109" s="106">
        <v>1263</v>
      </c>
      <c r="D109" s="106">
        <v>3385</v>
      </c>
      <c r="E109" s="106">
        <v>3401</v>
      </c>
      <c r="F109" s="106">
        <v>0.37136136430461603</v>
      </c>
      <c r="G109" s="106">
        <v>0.36610714257063398</v>
      </c>
      <c r="H109" s="106">
        <v>1.00733637554216E-2</v>
      </c>
      <c r="I109" s="106">
        <v>0.52159555254355705</v>
      </c>
      <c r="J109" s="106">
        <v>1.41</v>
      </c>
      <c r="K109" s="106">
        <v>0.64634155753002898</v>
      </c>
      <c r="L109" s="15">
        <v>4.99117620481822E-2</v>
      </c>
      <c r="M109" s="106">
        <v>0.93501385558240802</v>
      </c>
      <c r="N109" s="106">
        <v>0.15653552487578301</v>
      </c>
      <c r="P109" s="106">
        <v>0.3761805063260556</v>
      </c>
      <c r="Q109" s="106">
        <v>0.35603377881521237</v>
      </c>
      <c r="R109" s="106">
        <v>0.38625387008147716</v>
      </c>
      <c r="S109" s="106">
        <v>0.3459604150597908</v>
      </c>
      <c r="Y109" s="14"/>
      <c r="AA109" s="106">
        <v>3401</v>
      </c>
      <c r="AB109" s="106">
        <v>3607.484509466437</v>
      </c>
    </row>
    <row r="110" spans="1:28" x14ac:dyDescent="0.2">
      <c r="A110" s="14">
        <v>43819</v>
      </c>
      <c r="B110" s="106">
        <v>1287</v>
      </c>
      <c r="C110" s="106">
        <v>1278</v>
      </c>
      <c r="D110" s="106">
        <v>3395</v>
      </c>
      <c r="E110" s="106">
        <v>3407</v>
      </c>
      <c r="F110" s="106">
        <v>0.37511006750807102</v>
      </c>
      <c r="G110" s="106">
        <v>0.36557863789233203</v>
      </c>
      <c r="H110" s="106">
        <v>1.0797609376321401E-2</v>
      </c>
      <c r="I110" s="106">
        <v>0.88273517623641595</v>
      </c>
      <c r="J110" s="106">
        <v>2.54</v>
      </c>
      <c r="K110" s="106">
        <v>0.63760034964586598</v>
      </c>
      <c r="L110" s="106">
        <v>3.2627872912326501E-2</v>
      </c>
      <c r="M110" s="106">
        <v>0.93481836328401402</v>
      </c>
      <c r="N110" s="106">
        <v>0.20157264494459901</v>
      </c>
      <c r="P110" s="106">
        <v>0.37637624726865343</v>
      </c>
      <c r="Q110" s="106">
        <v>0.35478102851601062</v>
      </c>
      <c r="R110" s="106">
        <v>0.38717385664497483</v>
      </c>
      <c r="S110" s="106">
        <v>0.34398341913968922</v>
      </c>
      <c r="Y110" s="14"/>
      <c r="AA110" s="106">
        <v>3407</v>
      </c>
      <c r="AB110" s="106">
        <v>3650.3287435456109</v>
      </c>
    </row>
    <row r="111" spans="1:28" x14ac:dyDescent="0.2">
      <c r="A111" s="14">
        <v>43818</v>
      </c>
      <c r="B111" s="106">
        <v>1295</v>
      </c>
      <c r="C111" s="106">
        <v>1288</v>
      </c>
      <c r="D111" s="106">
        <v>3397</v>
      </c>
      <c r="E111" s="106">
        <v>3382</v>
      </c>
      <c r="F111" s="106">
        <v>0.38083973979893498</v>
      </c>
      <c r="G111" s="106">
        <v>0.36505643114709002</v>
      </c>
      <c r="H111" s="106">
        <v>1.1261145858338401E-2</v>
      </c>
      <c r="I111" s="106">
        <v>1.40157217128643</v>
      </c>
      <c r="J111" s="106">
        <v>4.1399999999999997</v>
      </c>
      <c r="K111" s="106">
        <v>0.63299952279059801</v>
      </c>
      <c r="L111" s="106">
        <v>1.9156672052793099E-2</v>
      </c>
      <c r="M111" s="106">
        <v>0.93405273804728295</v>
      </c>
      <c r="N111" s="106">
        <v>0.30067288538468001</v>
      </c>
      <c r="P111" s="106">
        <v>0.37631757700542845</v>
      </c>
      <c r="Q111" s="106">
        <v>0.35379528528875159</v>
      </c>
      <c r="R111" s="106">
        <v>0.38757872286376682</v>
      </c>
      <c r="S111" s="106">
        <v>0.34253413943041322</v>
      </c>
      <c r="Y111" s="14"/>
      <c r="AA111" s="106">
        <v>3382</v>
      </c>
      <c r="AB111" s="106">
        <v>3678.8915662650602</v>
      </c>
    </row>
    <row r="112" spans="1:28" x14ac:dyDescent="0.2">
      <c r="A112" s="14">
        <v>43817</v>
      </c>
      <c r="B112" s="106">
        <v>1339</v>
      </c>
      <c r="C112" s="106">
        <v>1305</v>
      </c>
      <c r="D112" s="106">
        <v>3455</v>
      </c>
      <c r="E112" s="106">
        <v>3412</v>
      </c>
      <c r="F112" s="106">
        <v>0.38247362250879202</v>
      </c>
      <c r="G112" s="106">
        <v>0.36441090219137001</v>
      </c>
      <c r="H112" s="106">
        <v>1.17163392472626E-2</v>
      </c>
      <c r="I112" s="106">
        <v>1.5416692822071001</v>
      </c>
      <c r="J112" s="106">
        <v>4.72</v>
      </c>
      <c r="K112" s="106">
        <v>0.61873987458590696</v>
      </c>
      <c r="L112" s="106">
        <v>1.9850811319636198E-3</v>
      </c>
      <c r="M112" s="106">
        <v>0.93389868481242899</v>
      </c>
      <c r="N112" s="106">
        <v>0.26561360221994001</v>
      </c>
      <c r="P112" s="106">
        <v>0.37612724143863263</v>
      </c>
      <c r="Q112" s="106">
        <v>0.35269456294410739</v>
      </c>
      <c r="R112" s="106">
        <v>0.3878435806858952</v>
      </c>
      <c r="S112" s="106">
        <v>0.34097822369684483</v>
      </c>
      <c r="Y112" s="14"/>
      <c r="AA112" s="106">
        <v>3412</v>
      </c>
      <c r="AB112" s="106">
        <v>3727.4483648881237</v>
      </c>
    </row>
    <row r="113" spans="1:28" x14ac:dyDescent="0.2">
      <c r="A113" s="14">
        <v>43816</v>
      </c>
      <c r="B113" s="106">
        <v>1335</v>
      </c>
      <c r="C113" s="106">
        <v>1342</v>
      </c>
      <c r="D113" s="106">
        <v>3425</v>
      </c>
      <c r="E113" s="106">
        <v>3454</v>
      </c>
      <c r="F113" s="106">
        <v>0.38853503184713301</v>
      </c>
      <c r="G113" s="106">
        <v>0.36376522408925199</v>
      </c>
      <c r="H113" s="106">
        <v>1.20331963777165E-2</v>
      </c>
      <c r="I113" s="106">
        <v>2.0584562056803701</v>
      </c>
      <c r="J113" s="106">
        <v>6.38</v>
      </c>
      <c r="K113" s="106">
        <v>0.54491541483262596</v>
      </c>
      <c r="L113" s="15">
        <v>1.3940591370164901E-4</v>
      </c>
      <c r="M113" s="106">
        <v>0.93271042691975403</v>
      </c>
      <c r="N113" s="106">
        <v>0.47161749872277797</v>
      </c>
      <c r="P113" s="106">
        <v>0.37579842046696849</v>
      </c>
      <c r="Q113" s="106">
        <v>0.3517320277115355</v>
      </c>
      <c r="R113" s="106">
        <v>0.38783161684468498</v>
      </c>
      <c r="S113" s="106">
        <v>0.33969883133381901</v>
      </c>
      <c r="Y113" s="14"/>
      <c r="AA113" s="106">
        <v>3454</v>
      </c>
      <c r="AB113" s="106">
        <v>3833.1308089500858</v>
      </c>
    </row>
    <row r="114" spans="1:28" x14ac:dyDescent="0.2">
      <c r="A114" s="14">
        <v>43815</v>
      </c>
      <c r="B114" s="106">
        <v>1318</v>
      </c>
      <c r="C114" s="106">
        <v>1324</v>
      </c>
      <c r="D114" s="106">
        <v>3374</v>
      </c>
      <c r="E114" s="106">
        <v>3383</v>
      </c>
      <c r="F114" s="106">
        <v>0.39136860774460502</v>
      </c>
      <c r="G114" s="106">
        <v>0.36303462977149398</v>
      </c>
      <c r="H114" s="106">
        <v>1.21697695004199E-2</v>
      </c>
      <c r="I114" s="106">
        <v>2.32822634579342</v>
      </c>
      <c r="J114" s="106">
        <v>7.24</v>
      </c>
      <c r="K114" s="106">
        <v>0.57476663472436496</v>
      </c>
      <c r="L114" s="15">
        <v>4.3299485161815404E-6</v>
      </c>
      <c r="M114" s="106">
        <v>0.93188592967594996</v>
      </c>
      <c r="N114" s="106">
        <v>0.69701366197665104</v>
      </c>
      <c r="P114" s="106">
        <v>0.3752043992719139</v>
      </c>
      <c r="Q114" s="106">
        <v>0.35086486027107405</v>
      </c>
      <c r="R114" s="106">
        <v>0.38737416877233377</v>
      </c>
      <c r="S114" s="106">
        <v>0.33869509077065418</v>
      </c>
      <c r="Y114" s="14"/>
      <c r="AA114" s="106">
        <v>3383</v>
      </c>
      <c r="AB114" s="106">
        <v>3781.7177280550773</v>
      </c>
    </row>
    <row r="115" spans="1:28" x14ac:dyDescent="0.2">
      <c r="A115" s="14">
        <v>43812</v>
      </c>
      <c r="B115" s="106">
        <v>1289</v>
      </c>
      <c r="C115" s="106">
        <v>1298</v>
      </c>
      <c r="D115" s="106">
        <v>3410</v>
      </c>
      <c r="E115" s="106">
        <v>3367</v>
      </c>
      <c r="F115" s="106">
        <v>0.385506385506385</v>
      </c>
      <c r="G115" s="106">
        <v>0.36220777030204498</v>
      </c>
      <c r="H115" s="106">
        <v>1.2322353703288999E-2</v>
      </c>
      <c r="I115" s="106">
        <v>1.89076013928417</v>
      </c>
      <c r="J115" s="106">
        <v>6.04</v>
      </c>
      <c r="K115" s="106">
        <v>0.60449340346493097</v>
      </c>
      <c r="L115" s="106">
        <v>2.2011594688486701E-4</v>
      </c>
      <c r="M115" s="106">
        <v>0.93066127876794702</v>
      </c>
      <c r="N115" s="106">
        <v>0.73104892526863396</v>
      </c>
      <c r="P115" s="106">
        <v>0.37453012400533398</v>
      </c>
      <c r="Q115" s="106">
        <v>0.34988541659875599</v>
      </c>
      <c r="R115" s="106">
        <v>0.38685247770862297</v>
      </c>
      <c r="S115" s="106">
        <v>0.337563062895467</v>
      </c>
      <c r="Y115" s="14"/>
      <c r="AA115" s="106">
        <v>3367</v>
      </c>
      <c r="AB115" s="106">
        <v>3707.454388984509</v>
      </c>
    </row>
    <row r="116" spans="1:28" x14ac:dyDescent="0.2">
      <c r="A116" s="14">
        <v>43811</v>
      </c>
      <c r="B116" s="106">
        <v>1271</v>
      </c>
      <c r="C116" s="106">
        <v>1251</v>
      </c>
      <c r="D116" s="106">
        <v>3400</v>
      </c>
      <c r="E116" s="106">
        <v>3371</v>
      </c>
      <c r="F116" s="106">
        <v>0.371106496588549</v>
      </c>
      <c r="G116" s="106">
        <v>0.36157027110659101</v>
      </c>
      <c r="H116" s="106">
        <v>1.23372886196365E-2</v>
      </c>
      <c r="I116" s="106">
        <v>0.77295958422987998</v>
      </c>
      <c r="J116" s="106">
        <v>2.57</v>
      </c>
      <c r="K116" s="106">
        <v>0.59788735735452703</v>
      </c>
      <c r="L116" s="15">
        <v>3.97597825804893E-5</v>
      </c>
      <c r="M116" s="106">
        <v>0.92872608809144097</v>
      </c>
      <c r="N116" s="106">
        <v>0.76263790343572302</v>
      </c>
      <c r="P116" s="106">
        <v>0.37390755972622752</v>
      </c>
      <c r="Q116" s="106">
        <v>0.3492329824869545</v>
      </c>
      <c r="R116" s="106">
        <v>0.38624484834586403</v>
      </c>
      <c r="S116" s="106">
        <v>0.33689569386731799</v>
      </c>
      <c r="Y116" s="14"/>
      <c r="AA116" s="106">
        <v>3371</v>
      </c>
      <c r="AB116" s="106">
        <v>3573.2091222030976</v>
      </c>
    </row>
    <row r="117" spans="1:28" x14ac:dyDescent="0.2">
      <c r="A117" s="14">
        <v>43810</v>
      </c>
      <c r="B117" s="106">
        <v>1266</v>
      </c>
      <c r="C117" s="106">
        <v>1274</v>
      </c>
      <c r="D117" s="106">
        <v>3359</v>
      </c>
      <c r="E117" s="106">
        <v>3379</v>
      </c>
      <c r="F117" s="106">
        <v>0.37703462562888401</v>
      </c>
      <c r="G117" s="106">
        <v>0.36117033718216601</v>
      </c>
      <c r="H117" s="106">
        <v>1.2506680573631501E-2</v>
      </c>
      <c r="I117" s="106">
        <v>1.2684651497509001</v>
      </c>
      <c r="J117" s="106">
        <v>4.21</v>
      </c>
      <c r="K117" s="106">
        <v>0.59116422177138095</v>
      </c>
      <c r="L117" s="15">
        <v>1.1564600131425399E-5</v>
      </c>
      <c r="M117" s="106">
        <v>0.92732162409966401</v>
      </c>
      <c r="N117" s="106">
        <v>0.76350691361884204</v>
      </c>
      <c r="P117" s="106">
        <v>0.37367701775579754</v>
      </c>
      <c r="Q117" s="106">
        <v>0.34866365660853449</v>
      </c>
      <c r="R117" s="106">
        <v>0.386183698329429</v>
      </c>
      <c r="S117" s="106">
        <v>0.33615697603490302</v>
      </c>
      <c r="Y117" s="14"/>
      <c r="AA117" s="106">
        <v>3379</v>
      </c>
      <c r="AB117" s="106">
        <v>3638.9036144578313</v>
      </c>
    </row>
    <row r="118" spans="1:28" x14ac:dyDescent="0.2">
      <c r="A118" s="14">
        <v>43809</v>
      </c>
      <c r="B118" s="106">
        <v>1260</v>
      </c>
      <c r="C118" s="106">
        <v>1266</v>
      </c>
      <c r="D118" s="106">
        <v>3367</v>
      </c>
      <c r="E118" s="106">
        <v>3350</v>
      </c>
      <c r="F118" s="106">
        <v>0.37791044776119398</v>
      </c>
      <c r="G118" s="106">
        <v>0.36066416385632999</v>
      </c>
      <c r="H118" s="106">
        <v>1.26220658344403E-2</v>
      </c>
      <c r="I118" s="106">
        <v>1.3663598440285101</v>
      </c>
      <c r="J118" s="106">
        <v>4.5599999999999996</v>
      </c>
      <c r="K118" s="106">
        <v>0.60633815379830902</v>
      </c>
      <c r="L118" s="15">
        <v>1.7082778816822801E-5</v>
      </c>
      <c r="M118" s="106">
        <v>0.92536868560374197</v>
      </c>
      <c r="N118" s="106">
        <v>0.82425404673552805</v>
      </c>
      <c r="P118" s="106">
        <v>0.3732862296907703</v>
      </c>
      <c r="Q118" s="106">
        <v>0.34804209802188968</v>
      </c>
      <c r="R118" s="106">
        <v>0.38590829552521061</v>
      </c>
      <c r="S118" s="106">
        <v>0.33542003218744937</v>
      </c>
      <c r="Y118" s="14"/>
      <c r="AA118" s="106">
        <v>3350</v>
      </c>
      <c r="AB118" s="106">
        <v>3616.0533562822716</v>
      </c>
    </row>
    <row r="119" spans="1:28" x14ac:dyDescent="0.2">
      <c r="A119" s="14">
        <v>43808</v>
      </c>
      <c r="B119" s="106">
        <v>1247</v>
      </c>
      <c r="C119" s="106">
        <v>1252</v>
      </c>
      <c r="D119" s="106">
        <v>3354</v>
      </c>
      <c r="E119" s="106">
        <v>3367</v>
      </c>
      <c r="F119" s="106">
        <v>0.37184437184437102</v>
      </c>
      <c r="G119" s="106">
        <v>0.36012232758314999</v>
      </c>
      <c r="H119" s="106">
        <v>1.27417669892202E-2</v>
      </c>
      <c r="I119" s="106">
        <v>0.91997006938975601</v>
      </c>
      <c r="J119" s="106">
        <v>3.15</v>
      </c>
      <c r="K119" s="106">
        <v>0.54602641441204702</v>
      </c>
      <c r="L119" s="106">
        <v>0.16977212562830099</v>
      </c>
      <c r="M119" s="106">
        <v>0.92172116155031802</v>
      </c>
      <c r="N119" s="106">
        <v>0.92729991995586603</v>
      </c>
      <c r="P119" s="106">
        <v>0.37286409457237019</v>
      </c>
      <c r="Q119" s="106">
        <v>0.3473805605939298</v>
      </c>
      <c r="R119" s="106">
        <v>0.38560586156159038</v>
      </c>
      <c r="S119" s="106">
        <v>0.33463879360470961</v>
      </c>
      <c r="Y119" s="14"/>
      <c r="AA119" s="106">
        <v>3367</v>
      </c>
      <c r="AB119" s="106">
        <v>3576.0654044750427</v>
      </c>
    </row>
    <row r="120" spans="1:28" x14ac:dyDescent="0.2">
      <c r="A120" s="14">
        <v>43805</v>
      </c>
      <c r="B120" s="106">
        <v>1258</v>
      </c>
      <c r="C120" s="106">
        <v>1240</v>
      </c>
      <c r="D120" s="106">
        <v>3364</v>
      </c>
      <c r="E120" s="106">
        <v>3343</v>
      </c>
      <c r="F120" s="106">
        <v>0.370924319473526</v>
      </c>
      <c r="G120" s="106">
        <v>0.35958197618427401</v>
      </c>
      <c r="H120" s="106">
        <v>1.3087821549627499E-2</v>
      </c>
      <c r="I120" s="106">
        <v>0.86663340008443901</v>
      </c>
      <c r="J120" s="106">
        <v>3.06</v>
      </c>
      <c r="K120" s="106">
        <v>0.50874584322760397</v>
      </c>
      <c r="L120" s="106">
        <v>0.46489561056391698</v>
      </c>
      <c r="M120" s="106">
        <v>0.92045402446773095</v>
      </c>
      <c r="N120" s="106">
        <v>0.86384571954297695</v>
      </c>
      <c r="P120" s="106">
        <v>0.37266979773390152</v>
      </c>
      <c r="Q120" s="106">
        <v>0.3464941546346465</v>
      </c>
      <c r="R120" s="106">
        <v>0.38575761928352903</v>
      </c>
      <c r="S120" s="106">
        <v>0.33340633308501899</v>
      </c>
      <c r="Y120" s="14"/>
      <c r="AA120" s="106">
        <v>3343</v>
      </c>
      <c r="AB120" s="106">
        <v>3541.7900172117038</v>
      </c>
    </row>
    <row r="121" spans="1:28" x14ac:dyDescent="0.2">
      <c r="A121" s="14">
        <v>43804</v>
      </c>
      <c r="B121" s="106">
        <v>1234</v>
      </c>
      <c r="C121" s="106">
        <v>1253</v>
      </c>
      <c r="D121" s="106">
        <v>3331</v>
      </c>
      <c r="E121" s="106">
        <v>3358</v>
      </c>
      <c r="F121" s="106">
        <v>0.373138773079213</v>
      </c>
      <c r="G121" s="106">
        <v>0.35904817315896898</v>
      </c>
      <c r="H121" s="106">
        <v>1.34263881277971E-2</v>
      </c>
      <c r="I121" s="106">
        <v>1.0494706235307101</v>
      </c>
      <c r="J121" s="106">
        <v>3.78</v>
      </c>
      <c r="K121" s="106">
        <v>0.50350112678298198</v>
      </c>
      <c r="L121" s="106">
        <v>0.91380161276446803</v>
      </c>
      <c r="M121" s="106">
        <v>0.918726995820627</v>
      </c>
      <c r="N121" s="106">
        <v>0.89541756034599895</v>
      </c>
      <c r="P121" s="106">
        <v>0.37247456128676609</v>
      </c>
      <c r="Q121" s="106">
        <v>0.34562178503117186</v>
      </c>
      <c r="R121" s="106">
        <v>0.38590094941456315</v>
      </c>
      <c r="S121" s="106">
        <v>0.3321953969033748</v>
      </c>
      <c r="Y121" s="14"/>
      <c r="AA121" s="106">
        <v>3358</v>
      </c>
      <c r="AB121" s="106">
        <v>3578.9216867469877</v>
      </c>
    </row>
    <row r="122" spans="1:28" x14ac:dyDescent="0.2">
      <c r="A122" s="14">
        <v>43803</v>
      </c>
      <c r="B122" s="106">
        <v>1202</v>
      </c>
      <c r="C122" s="106">
        <v>1222</v>
      </c>
      <c r="D122" s="106">
        <v>3359</v>
      </c>
      <c r="E122" s="106">
        <v>3336</v>
      </c>
      <c r="F122" s="106">
        <v>0.36630695443645001</v>
      </c>
      <c r="G122" s="106">
        <v>0.35847684542861802</v>
      </c>
      <c r="H122" s="106">
        <v>1.37230439407388E-2</v>
      </c>
      <c r="I122" s="106">
        <v>0.570581063621588</v>
      </c>
      <c r="J122" s="106">
        <v>2.14</v>
      </c>
      <c r="K122" s="106">
        <v>0.50074398494071803</v>
      </c>
      <c r="L122" s="106">
        <v>0.89713448244588601</v>
      </c>
      <c r="M122" s="106">
        <v>0.91735626348794996</v>
      </c>
      <c r="N122" s="106">
        <v>0.88435323931642196</v>
      </c>
      <c r="P122" s="106">
        <v>0.37219988936935683</v>
      </c>
      <c r="Q122" s="106">
        <v>0.34475380148787921</v>
      </c>
      <c r="R122" s="106">
        <v>0.38592293331009564</v>
      </c>
      <c r="S122" s="106">
        <v>0.3310307575471404</v>
      </c>
      <c r="Y122" s="14"/>
      <c r="AA122" s="106">
        <v>3336</v>
      </c>
      <c r="AB122" s="106">
        <v>3490.3769363166953</v>
      </c>
    </row>
    <row r="123" spans="1:28" x14ac:dyDescent="0.2">
      <c r="A123" s="14">
        <v>43802</v>
      </c>
      <c r="B123" s="106">
        <v>1215</v>
      </c>
      <c r="C123" s="106">
        <v>1212</v>
      </c>
      <c r="D123" s="106">
        <v>3380</v>
      </c>
      <c r="E123" s="106">
        <v>3367</v>
      </c>
      <c r="F123" s="106">
        <v>0.35996435996435899</v>
      </c>
      <c r="G123" s="106">
        <v>0.35808577031056998</v>
      </c>
      <c r="H123" s="106">
        <v>1.3910972458425101E-2</v>
      </c>
      <c r="I123" s="106">
        <v>0.13504373324034</v>
      </c>
      <c r="J123" s="106">
        <v>0.52</v>
      </c>
      <c r="K123" s="106">
        <v>0.49892917776344498</v>
      </c>
      <c r="L123" s="106">
        <v>0.972290110270563</v>
      </c>
      <c r="M123" s="106">
        <v>0.91610383672697004</v>
      </c>
      <c r="N123" s="106">
        <v>0.89217419500915396</v>
      </c>
      <c r="P123" s="106">
        <v>0.37199674276899508</v>
      </c>
      <c r="Q123" s="106">
        <v>0.34417479785214489</v>
      </c>
      <c r="R123" s="106">
        <v>0.38590771522742018</v>
      </c>
      <c r="S123" s="106">
        <v>0.33026382539371979</v>
      </c>
      <c r="Y123" s="14"/>
      <c r="AA123" s="106">
        <v>3367</v>
      </c>
      <c r="AB123" s="106">
        <v>3461.814113597246</v>
      </c>
    </row>
    <row r="124" spans="1:28" x14ac:dyDescent="0.2">
      <c r="A124" s="14">
        <v>43801</v>
      </c>
      <c r="B124" s="106">
        <v>1225</v>
      </c>
      <c r="C124" s="106">
        <v>1233</v>
      </c>
      <c r="D124" s="106">
        <v>3400</v>
      </c>
      <c r="E124" s="106">
        <v>3391</v>
      </c>
      <c r="F124" s="106">
        <v>0.36360955470362699</v>
      </c>
      <c r="G124" s="106">
        <v>0.35769575780447499</v>
      </c>
      <c r="H124" s="106">
        <v>1.42585388341452E-2</v>
      </c>
      <c r="I124" s="106">
        <v>0.41475476329940802</v>
      </c>
      <c r="J124" s="106">
        <v>1.63</v>
      </c>
      <c r="K124" s="106">
        <v>0.47372835086177001</v>
      </c>
      <c r="L124" s="106">
        <v>0.98504989757599803</v>
      </c>
      <c r="M124" s="106">
        <v>0.91500733459838401</v>
      </c>
      <c r="N124" s="106">
        <v>0.92318278758045302</v>
      </c>
      <c r="P124" s="106">
        <v>0.37195429663862017</v>
      </c>
      <c r="Q124" s="106">
        <v>0.34343721897032981</v>
      </c>
      <c r="R124" s="106">
        <v>0.38621283547276541</v>
      </c>
      <c r="S124" s="106">
        <v>0.32917868013618456</v>
      </c>
      <c r="Y124" s="14"/>
      <c r="AA124" s="106">
        <v>3391</v>
      </c>
      <c r="AB124" s="106">
        <v>3521.7960413080891</v>
      </c>
    </row>
    <row r="125" spans="1:28" x14ac:dyDescent="0.2">
      <c r="A125" s="14">
        <v>43798</v>
      </c>
      <c r="B125" s="106">
        <v>1223</v>
      </c>
      <c r="C125" s="106">
        <v>1214</v>
      </c>
      <c r="D125" s="106">
        <v>3414</v>
      </c>
      <c r="E125" s="106">
        <v>3402</v>
      </c>
      <c r="F125" s="106">
        <v>0.35684891240446798</v>
      </c>
      <c r="G125" s="106">
        <v>0.35727335013959399</v>
      </c>
      <c r="H125" s="106">
        <v>1.4543505520447199E-2</v>
      </c>
      <c r="I125" s="106">
        <v>-2.9184004814344699E-2</v>
      </c>
      <c r="J125" s="106">
        <v>-0.12</v>
      </c>
      <c r="K125" s="106">
        <v>0.47078467421872</v>
      </c>
      <c r="L125" s="15">
        <v>0.981352886383418</v>
      </c>
      <c r="M125" s="106">
        <v>0.91320879675626998</v>
      </c>
      <c r="N125" s="106">
        <v>0.95273445470517404</v>
      </c>
      <c r="P125" s="106">
        <v>0.37181685566004119</v>
      </c>
      <c r="Q125" s="106">
        <v>0.3427298446191468</v>
      </c>
      <c r="R125" s="106">
        <v>0.38636036118048839</v>
      </c>
      <c r="S125" s="106">
        <v>0.3281863390986996</v>
      </c>
      <c r="Y125" s="14"/>
      <c r="AA125" s="106">
        <v>3402</v>
      </c>
      <c r="AB125" s="106">
        <v>3467.5266781411356</v>
      </c>
    </row>
    <row r="126" spans="1:28" x14ac:dyDescent="0.2">
      <c r="A126" s="14">
        <v>43797</v>
      </c>
      <c r="B126" s="106">
        <v>1224</v>
      </c>
      <c r="C126" s="106">
        <v>1220</v>
      </c>
      <c r="D126" s="106">
        <v>3382</v>
      </c>
      <c r="E126" s="106">
        <v>3405</v>
      </c>
      <c r="F126" s="106">
        <v>0.35829662261380302</v>
      </c>
      <c r="G126" s="106">
        <v>0.35700646642051198</v>
      </c>
      <c r="H126" s="106">
        <v>1.47312896892852E-2</v>
      </c>
      <c r="I126" s="106">
        <v>8.7579310467948507E-2</v>
      </c>
      <c r="J126" s="106">
        <v>0.36</v>
      </c>
      <c r="K126" s="106">
        <v>0.47966833559961802</v>
      </c>
      <c r="L126" s="106">
        <v>0.98370884634111699</v>
      </c>
      <c r="M126" s="106">
        <v>0.91245415919920203</v>
      </c>
      <c r="N126" s="106">
        <v>0.91665924615885497</v>
      </c>
      <c r="P126" s="106">
        <v>0.3717377561097972</v>
      </c>
      <c r="Q126" s="106">
        <v>0.34227517673122676</v>
      </c>
      <c r="R126" s="106">
        <v>0.38646904579908237</v>
      </c>
      <c r="S126" s="106">
        <v>0.32754388704194159</v>
      </c>
      <c r="Y126" s="14"/>
      <c r="AA126" s="106">
        <v>3405</v>
      </c>
      <c r="AB126" s="106">
        <v>3484.6643717728052</v>
      </c>
    </row>
    <row r="127" spans="1:28" x14ac:dyDescent="0.2">
      <c r="A127" s="14">
        <v>43796</v>
      </c>
      <c r="B127" s="106">
        <v>1213</v>
      </c>
      <c r="C127" s="106">
        <v>1216</v>
      </c>
      <c r="D127" s="106">
        <v>3360</v>
      </c>
      <c r="E127" s="106">
        <v>3393</v>
      </c>
      <c r="F127" s="106">
        <v>0.35838491010904799</v>
      </c>
      <c r="G127" s="106">
        <v>0.35679693043101701</v>
      </c>
      <c r="H127" s="106">
        <v>1.4822928930769299E-2</v>
      </c>
      <c r="I127" s="106">
        <v>0.107129952889037</v>
      </c>
      <c r="J127" s="106">
        <v>0.44</v>
      </c>
      <c r="K127" s="106">
        <v>0.51223522646508601</v>
      </c>
      <c r="L127" s="106">
        <v>0.97642681308811596</v>
      </c>
      <c r="M127" s="106">
        <v>0.90951424784072799</v>
      </c>
      <c r="N127" s="106">
        <v>0.97380235200190801</v>
      </c>
      <c r="P127" s="106">
        <v>0.37161985936178632</v>
      </c>
      <c r="Q127" s="106">
        <v>0.3419740015002477</v>
      </c>
      <c r="R127" s="106">
        <v>0.38644278829255563</v>
      </c>
      <c r="S127" s="106">
        <v>0.3271510725694784</v>
      </c>
      <c r="Y127" s="14"/>
      <c r="AA127" s="106">
        <v>3393</v>
      </c>
      <c r="AB127" s="106">
        <v>3473.2392426850256</v>
      </c>
    </row>
    <row r="128" spans="1:28" x14ac:dyDescent="0.2">
      <c r="A128" s="14">
        <v>43795</v>
      </c>
      <c r="B128" s="106">
        <v>1246</v>
      </c>
      <c r="C128" s="106">
        <v>1216</v>
      </c>
      <c r="D128" s="106">
        <v>3344</v>
      </c>
      <c r="E128" s="106">
        <v>3343</v>
      </c>
      <c r="F128" s="106">
        <v>0.36374513909661899</v>
      </c>
      <c r="G128" s="106">
        <v>0.35663369318288202</v>
      </c>
      <c r="H128" s="106">
        <v>1.4871873478495799E-2</v>
      </c>
      <c r="I128" s="106">
        <v>0.47818090464664098</v>
      </c>
      <c r="J128" s="106">
        <v>1.96</v>
      </c>
      <c r="K128" s="106">
        <v>0.53329696741202703</v>
      </c>
      <c r="L128" s="106">
        <v>0.96387672601086505</v>
      </c>
      <c r="M128" s="106">
        <v>0.90921206754563599</v>
      </c>
      <c r="N128" s="106">
        <v>0.93228814486889899</v>
      </c>
      <c r="P128" s="106">
        <v>0.3715055666613778</v>
      </c>
      <c r="Q128" s="106">
        <v>0.34176181970438624</v>
      </c>
      <c r="R128" s="106">
        <v>0.38637744013987363</v>
      </c>
      <c r="S128" s="106">
        <v>0.3268899462258904</v>
      </c>
      <c r="Y128" s="14"/>
      <c r="AA128" s="106">
        <v>3343</v>
      </c>
      <c r="AB128" s="106">
        <v>3473.2392426850256</v>
      </c>
    </row>
    <row r="129" spans="1:28" x14ac:dyDescent="0.2">
      <c r="A129" s="14">
        <v>43794</v>
      </c>
      <c r="B129" s="106">
        <v>1233</v>
      </c>
      <c r="C129" s="106">
        <v>1237</v>
      </c>
      <c r="D129" s="106">
        <v>3330</v>
      </c>
      <c r="E129" s="106">
        <v>3347</v>
      </c>
      <c r="F129" s="106">
        <v>0.36958470271885202</v>
      </c>
      <c r="G129" s="106">
        <v>0.35643274712425699</v>
      </c>
      <c r="H129" s="106">
        <v>1.48762446965855E-2</v>
      </c>
      <c r="I129" s="106">
        <v>0.88409110382632605</v>
      </c>
      <c r="J129" s="106">
        <v>3.56</v>
      </c>
      <c r="K129" s="106">
        <v>0.55693692489592195</v>
      </c>
      <c r="L129" s="106">
        <v>0.97704811861883101</v>
      </c>
      <c r="M129" s="106">
        <v>0.90805092316927905</v>
      </c>
      <c r="N129" s="106">
        <v>0.95560853946433899</v>
      </c>
      <c r="P129" s="106">
        <v>0.37130899182084248</v>
      </c>
      <c r="Q129" s="106">
        <v>0.34155650242767149</v>
      </c>
      <c r="R129" s="106">
        <v>0.38618523651742798</v>
      </c>
      <c r="S129" s="106">
        <v>0.326680257731086</v>
      </c>
      <c r="Y129" s="14"/>
      <c r="AA129" s="106">
        <v>3347</v>
      </c>
      <c r="AB129" s="106">
        <v>3533.2211703958687</v>
      </c>
    </row>
    <row r="130" spans="1:28" x14ac:dyDescent="0.2">
      <c r="A130" s="14">
        <v>43791</v>
      </c>
      <c r="B130" s="106">
        <v>1204</v>
      </c>
      <c r="C130" s="106">
        <v>1222</v>
      </c>
      <c r="D130" s="106">
        <v>3327</v>
      </c>
      <c r="E130" s="106">
        <v>3314</v>
      </c>
      <c r="F130" s="106">
        <v>0.36873868436934198</v>
      </c>
      <c r="G130" s="106">
        <v>0.35617302380067001</v>
      </c>
      <c r="H130" s="106">
        <v>1.48142727189562E-2</v>
      </c>
      <c r="I130" s="106">
        <v>0.84821312575084296</v>
      </c>
      <c r="J130" s="106">
        <v>3.41</v>
      </c>
      <c r="K130" s="106">
        <v>0.57275085225522004</v>
      </c>
      <c r="L130" s="106">
        <v>0.95405934395858505</v>
      </c>
      <c r="M130" s="106">
        <v>0.90809187546525105</v>
      </c>
      <c r="N130" s="106">
        <v>0.95511928916330802</v>
      </c>
      <c r="P130" s="106">
        <v>0.3709872965196262</v>
      </c>
      <c r="Q130" s="106">
        <v>0.34135875108171382</v>
      </c>
      <c r="R130" s="106">
        <v>0.38580156923858239</v>
      </c>
      <c r="S130" s="106">
        <v>0.32654447836275763</v>
      </c>
      <c r="Y130" s="14"/>
      <c r="AA130" s="106">
        <v>3314</v>
      </c>
      <c r="AB130" s="106">
        <v>3490.3769363166953</v>
      </c>
    </row>
    <row r="131" spans="1:28" x14ac:dyDescent="0.2">
      <c r="A131" s="14">
        <v>43790</v>
      </c>
      <c r="B131" s="106">
        <v>1210</v>
      </c>
      <c r="C131" s="106">
        <v>1198</v>
      </c>
      <c r="D131" s="106">
        <v>3345</v>
      </c>
      <c r="E131" s="106">
        <v>3357</v>
      </c>
      <c r="F131" s="106">
        <v>0.35686624962764302</v>
      </c>
      <c r="G131" s="106">
        <v>0.35609884363028699</v>
      </c>
      <c r="H131" s="106">
        <v>1.4765013719460599E-2</v>
      </c>
      <c r="I131" s="106">
        <v>5.1974621354060502E-2</v>
      </c>
      <c r="J131" s="106">
        <v>0.22</v>
      </c>
      <c r="K131" s="106">
        <v>0.59275222812759498</v>
      </c>
      <c r="L131" s="106">
        <v>0.90110623424674197</v>
      </c>
      <c r="M131" s="106">
        <v>0.90924960615326</v>
      </c>
      <c r="N131" s="106">
        <v>0.78064421485852897</v>
      </c>
      <c r="P131" s="106">
        <v>0.37086385734974758</v>
      </c>
      <c r="Q131" s="106">
        <v>0.34133382991082639</v>
      </c>
      <c r="R131" s="106">
        <v>0.38562887106920818</v>
      </c>
      <c r="S131" s="106">
        <v>0.3265688161913658</v>
      </c>
      <c r="Y131" s="14"/>
      <c r="AA131" s="106">
        <v>3357</v>
      </c>
      <c r="AB131" s="106">
        <v>3421.8261617900171</v>
      </c>
    </row>
    <row r="132" spans="1:28" x14ac:dyDescent="0.2">
      <c r="A132" s="14">
        <v>43789</v>
      </c>
      <c r="B132" s="106">
        <v>1216</v>
      </c>
      <c r="C132" s="106">
        <v>1213</v>
      </c>
      <c r="D132" s="106">
        <v>3320</v>
      </c>
      <c r="E132" s="106">
        <v>3358</v>
      </c>
      <c r="F132" s="106">
        <v>0.36122692078618202</v>
      </c>
      <c r="G132" s="106">
        <v>0.35614949770100401</v>
      </c>
      <c r="H132" s="106">
        <v>1.4774073452921199E-2</v>
      </c>
      <c r="I132" s="106">
        <v>0.34367116837190698</v>
      </c>
      <c r="J132" s="106">
        <v>1.41</v>
      </c>
      <c r="K132" s="106">
        <v>0.61127128946696896</v>
      </c>
      <c r="L132" s="106">
        <v>0.88150437664696701</v>
      </c>
      <c r="M132" s="106">
        <v>0.91001547465571098</v>
      </c>
      <c r="N132" s="106">
        <v>0.78207754502346205</v>
      </c>
      <c r="P132" s="106">
        <v>0.37092357115392521</v>
      </c>
      <c r="Q132" s="106">
        <v>0.34137542424808281</v>
      </c>
      <c r="R132" s="106">
        <v>0.38569764460684641</v>
      </c>
      <c r="S132" s="106">
        <v>0.32660135079516162</v>
      </c>
      <c r="Y132" s="14"/>
      <c r="AA132" s="106">
        <v>3358</v>
      </c>
      <c r="AB132" s="106">
        <v>3464.670395869191</v>
      </c>
    </row>
    <row r="133" spans="1:28" x14ac:dyDescent="0.2">
      <c r="A133" s="14">
        <v>43788</v>
      </c>
      <c r="B133" s="106">
        <v>1219</v>
      </c>
      <c r="C133" s="106">
        <v>1231</v>
      </c>
      <c r="D133" s="106">
        <v>3333</v>
      </c>
      <c r="E133" s="106">
        <v>3320</v>
      </c>
      <c r="F133" s="106">
        <v>0.37078313253012002</v>
      </c>
      <c r="G133" s="106">
        <v>0.35628374886758901</v>
      </c>
      <c r="H133" s="106">
        <v>1.48650689921425E-2</v>
      </c>
      <c r="I133" s="106">
        <v>0.97539968836976798</v>
      </c>
      <c r="J133" s="106">
        <v>3.91</v>
      </c>
      <c r="K133" s="106">
        <v>0.61978133261069301</v>
      </c>
      <c r="L133" s="106">
        <v>0.763762589129233</v>
      </c>
      <c r="M133" s="106">
        <v>0.91110584759301705</v>
      </c>
      <c r="N133" s="106">
        <v>0.81237407775722903</v>
      </c>
      <c r="P133" s="106">
        <v>0.37114881785973153</v>
      </c>
      <c r="Q133" s="106">
        <v>0.3414186798754465</v>
      </c>
      <c r="R133" s="106">
        <v>0.38601388685187399</v>
      </c>
      <c r="S133" s="106">
        <v>0.32655361088330404</v>
      </c>
      <c r="Y133" s="14"/>
      <c r="AA133" s="106">
        <v>3320</v>
      </c>
      <c r="AB133" s="106">
        <v>3516.0834767641995</v>
      </c>
    </row>
    <row r="134" spans="1:28" x14ac:dyDescent="0.2">
      <c r="A134" s="14">
        <v>43787</v>
      </c>
      <c r="B134" s="106">
        <v>1231</v>
      </c>
      <c r="C134" s="106">
        <v>1224</v>
      </c>
      <c r="D134" s="106">
        <v>3345</v>
      </c>
      <c r="E134" s="106">
        <v>3333</v>
      </c>
      <c r="F134" s="106">
        <v>0.36723672367236698</v>
      </c>
      <c r="G134" s="106">
        <v>0.356281998516286</v>
      </c>
      <c r="H134" s="106">
        <v>1.4863369228643401E-2</v>
      </c>
      <c r="I134" s="106">
        <v>0.73702839427346101</v>
      </c>
      <c r="J134" s="106">
        <v>2.98</v>
      </c>
      <c r="K134" s="106">
        <v>0.61964406751620305</v>
      </c>
      <c r="L134" s="106">
        <v>0.938008685617438</v>
      </c>
      <c r="M134" s="106">
        <v>0.91200292388694704</v>
      </c>
      <c r="N134" s="106">
        <v>0.80491486945211899</v>
      </c>
      <c r="P134" s="106">
        <v>0.3711453677449294</v>
      </c>
      <c r="Q134" s="106">
        <v>0.34141862928764261</v>
      </c>
      <c r="R134" s="106">
        <v>0.3860087369735728</v>
      </c>
      <c r="S134" s="106">
        <v>0.32655526005899921</v>
      </c>
      <c r="Y134" s="14"/>
      <c r="AA134" s="106">
        <v>3333</v>
      </c>
      <c r="AB134" s="106">
        <v>3496.0895008605848</v>
      </c>
    </row>
    <row r="135" spans="1:28" x14ac:dyDescent="0.2">
      <c r="A135" s="14">
        <v>43784</v>
      </c>
      <c r="B135" s="106">
        <v>1225</v>
      </c>
      <c r="C135" s="106">
        <v>1234</v>
      </c>
      <c r="D135" s="106">
        <v>3330</v>
      </c>
      <c r="E135" s="106">
        <v>3354</v>
      </c>
      <c r="F135" s="106">
        <v>0.36791890280262302</v>
      </c>
      <c r="G135" s="106">
        <v>0.356311348055456</v>
      </c>
      <c r="H135" s="106">
        <v>1.48871259939707E-2</v>
      </c>
      <c r="I135" s="106">
        <v>0.77970420562496301</v>
      </c>
      <c r="J135" s="106">
        <v>3.15</v>
      </c>
      <c r="K135" s="106">
        <v>0.62980678582327798</v>
      </c>
      <c r="L135" s="106">
        <v>0.95873024953904895</v>
      </c>
      <c r="M135" s="106">
        <v>0.91312476208686799</v>
      </c>
      <c r="N135" s="106">
        <v>0.743126112524088</v>
      </c>
      <c r="P135" s="106">
        <v>0.37119847404942669</v>
      </c>
      <c r="Q135" s="106">
        <v>0.34142422206148532</v>
      </c>
      <c r="R135" s="106">
        <v>0.38608560004339743</v>
      </c>
      <c r="S135" s="106">
        <v>0.32653709606751458</v>
      </c>
      <c r="Y135" s="14"/>
      <c r="AA135" s="106">
        <v>3354</v>
      </c>
      <c r="AB135" s="106">
        <v>3524.6523235800341</v>
      </c>
    </row>
    <row r="136" spans="1:28" x14ac:dyDescent="0.2">
      <c r="A136" s="14">
        <v>43783</v>
      </c>
      <c r="B136" s="106">
        <v>1246</v>
      </c>
      <c r="C136" s="106">
        <v>1217</v>
      </c>
      <c r="D136" s="106">
        <v>3361</v>
      </c>
      <c r="E136" s="106">
        <v>3331</v>
      </c>
      <c r="F136" s="106">
        <v>0.365355749024317</v>
      </c>
      <c r="G136" s="106">
        <v>0.35636565444081802</v>
      </c>
      <c r="H136" s="106">
        <v>1.49367161257469E-2</v>
      </c>
      <c r="I136" s="106">
        <v>0.60187892089624195</v>
      </c>
      <c r="J136" s="106">
        <v>2.46</v>
      </c>
      <c r="K136" s="106">
        <v>0.637038467881205</v>
      </c>
      <c r="L136" s="106">
        <v>0.95339713394846604</v>
      </c>
      <c r="M136" s="106">
        <v>0.91443096784230105</v>
      </c>
      <c r="N136" s="106">
        <v>0.68880054815124803</v>
      </c>
      <c r="P136" s="106">
        <v>0.3713023705665649</v>
      </c>
      <c r="Q136" s="106">
        <v>0.34142893831507115</v>
      </c>
      <c r="R136" s="106">
        <v>0.38623908669231183</v>
      </c>
      <c r="S136" s="106">
        <v>0.32649222218932422</v>
      </c>
      <c r="Y136" s="14"/>
      <c r="AA136" s="106">
        <v>3331</v>
      </c>
      <c r="AB136" s="106">
        <v>3476.0955249569706</v>
      </c>
    </row>
    <row r="137" spans="1:28" x14ac:dyDescent="0.2">
      <c r="A137" s="14">
        <v>43782</v>
      </c>
      <c r="B137" s="106">
        <v>1263</v>
      </c>
      <c r="C137" s="106">
        <v>1249</v>
      </c>
      <c r="D137" s="106">
        <v>3409</v>
      </c>
      <c r="E137" s="106">
        <v>3357</v>
      </c>
      <c r="F137" s="106">
        <v>0.37205838546321102</v>
      </c>
      <c r="G137" s="106">
        <v>0.35638429579549202</v>
      </c>
      <c r="H137" s="106">
        <v>1.49487918813597E-2</v>
      </c>
      <c r="I137" s="106">
        <v>1.04851882293335</v>
      </c>
      <c r="J137" s="106">
        <v>4.21</v>
      </c>
      <c r="K137" s="106">
        <v>0.64068862191048404</v>
      </c>
      <c r="L137" s="106">
        <v>0.915942971321271</v>
      </c>
      <c r="M137" s="106">
        <v>0.91575843960799197</v>
      </c>
      <c r="N137" s="106">
        <v>0.63760589342207297</v>
      </c>
      <c r="P137" s="106">
        <v>0.37133308767685175</v>
      </c>
      <c r="Q137" s="106">
        <v>0.3414355039141323</v>
      </c>
      <c r="R137" s="106">
        <v>0.38628187955821142</v>
      </c>
      <c r="S137" s="106">
        <v>0.32648671203277263</v>
      </c>
      <c r="Y137" s="14"/>
      <c r="AA137" s="106">
        <v>3357</v>
      </c>
      <c r="AB137" s="106">
        <v>3567.4965576592081</v>
      </c>
    </row>
    <row r="138" spans="1:28" x14ac:dyDescent="0.2">
      <c r="A138" s="14">
        <v>43781</v>
      </c>
      <c r="B138" s="106">
        <v>1254</v>
      </c>
      <c r="C138" s="106">
        <v>1260</v>
      </c>
      <c r="D138" s="106">
        <v>3384</v>
      </c>
      <c r="E138" s="106">
        <v>3408</v>
      </c>
      <c r="F138" s="106">
        <v>0.36971830985915399</v>
      </c>
      <c r="G138" s="106">
        <v>0.35634498329123498</v>
      </c>
      <c r="H138" s="106">
        <v>1.4911350317123401E-2</v>
      </c>
      <c r="I138" s="106">
        <v>0.89685550158136296</v>
      </c>
      <c r="J138" s="106">
        <v>3.62</v>
      </c>
      <c r="K138" s="106">
        <v>0.62947264391052704</v>
      </c>
      <c r="L138" s="106">
        <v>0.88928206448901104</v>
      </c>
      <c r="M138" s="106">
        <v>0.91617708387998098</v>
      </c>
      <c r="N138" s="106">
        <v>0.70110115697953401</v>
      </c>
      <c r="P138" s="106">
        <v>0.37125633360835841</v>
      </c>
      <c r="Q138" s="106">
        <v>0.34143363297411156</v>
      </c>
      <c r="R138" s="106">
        <v>0.38616768392548179</v>
      </c>
      <c r="S138" s="106">
        <v>0.32652228265698818</v>
      </c>
      <c r="Y138" s="14"/>
      <c r="AA138" s="106">
        <v>3408</v>
      </c>
      <c r="AB138" s="106">
        <v>3598.9156626506024</v>
      </c>
    </row>
    <row r="139" spans="1:28" x14ac:dyDescent="0.2">
      <c r="A139" s="14">
        <v>43780</v>
      </c>
      <c r="B139" s="106">
        <v>1268</v>
      </c>
      <c r="C139" s="106">
        <v>1252</v>
      </c>
      <c r="D139" s="106">
        <v>3408</v>
      </c>
      <c r="E139" s="106">
        <v>3371</v>
      </c>
      <c r="F139" s="106">
        <v>0.37140314446751699</v>
      </c>
      <c r="G139" s="106">
        <v>0.35624172416219901</v>
      </c>
      <c r="H139" s="106">
        <v>1.4845051475306599E-2</v>
      </c>
      <c r="I139" s="106">
        <v>1.0213114000000101</v>
      </c>
      <c r="J139" s="106">
        <v>4.08</v>
      </c>
      <c r="K139" s="106">
        <v>0.62591302640650703</v>
      </c>
      <c r="L139" s="106">
        <v>0.92335679045701402</v>
      </c>
      <c r="M139" s="106">
        <v>0.91638525826370199</v>
      </c>
      <c r="N139" s="106">
        <v>0.78791572533225496</v>
      </c>
      <c r="P139" s="106">
        <v>0.37108677563750564</v>
      </c>
      <c r="Q139" s="106">
        <v>0.34139667268689239</v>
      </c>
      <c r="R139" s="106">
        <v>0.38593182711281221</v>
      </c>
      <c r="S139" s="106">
        <v>0.32655162121158582</v>
      </c>
      <c r="Y139" s="14"/>
      <c r="AA139" s="106">
        <v>3371</v>
      </c>
      <c r="AB139" s="106">
        <v>3576.0654044750427</v>
      </c>
    </row>
    <row r="140" spans="1:28" x14ac:dyDescent="0.2">
      <c r="A140" s="14">
        <v>43777</v>
      </c>
      <c r="B140" s="106">
        <v>1267</v>
      </c>
      <c r="C140" s="106">
        <v>1269</v>
      </c>
      <c r="D140" s="106">
        <v>3416</v>
      </c>
      <c r="E140" s="106">
        <v>3381</v>
      </c>
      <c r="F140" s="106">
        <v>0.37533274179236897</v>
      </c>
      <c r="G140" s="106">
        <v>0.35606334478740598</v>
      </c>
      <c r="H140" s="106">
        <v>1.4741818234344201E-2</v>
      </c>
      <c r="I140" s="106">
        <v>1.3071248538440601</v>
      </c>
      <c r="J140" s="106">
        <v>5.13</v>
      </c>
      <c r="K140" s="106">
        <v>0.61395687611765903</v>
      </c>
      <c r="L140" s="106">
        <v>0.93841846020590602</v>
      </c>
      <c r="M140" s="106">
        <v>0.91651643011624795</v>
      </c>
      <c r="N140" s="106">
        <v>0.80211731450764001</v>
      </c>
      <c r="P140" s="106">
        <v>0.37080516302175015</v>
      </c>
      <c r="Q140" s="106">
        <v>0.3413215265530618</v>
      </c>
      <c r="R140" s="106">
        <v>0.38554698125609438</v>
      </c>
      <c r="S140" s="106">
        <v>0.32657970831871758</v>
      </c>
      <c r="Y140" s="14"/>
      <c r="AA140" s="106">
        <v>3381</v>
      </c>
      <c r="AB140" s="106">
        <v>3624.6222030981066</v>
      </c>
    </row>
    <row r="141" spans="1:28" x14ac:dyDescent="0.2">
      <c r="A141" s="14">
        <v>43776</v>
      </c>
      <c r="B141" s="106">
        <v>1259</v>
      </c>
      <c r="C141" s="106">
        <v>1257</v>
      </c>
      <c r="D141" s="106">
        <v>3433</v>
      </c>
      <c r="E141" s="106">
        <v>3417</v>
      </c>
      <c r="F141" s="106">
        <v>0.36786654960491599</v>
      </c>
      <c r="G141" s="106">
        <v>0.35581026798153398</v>
      </c>
      <c r="H141" s="106">
        <v>1.45707745957399E-2</v>
      </c>
      <c r="I141" s="106">
        <v>0.82742901169490402</v>
      </c>
      <c r="J141" s="106">
        <v>3.28</v>
      </c>
      <c r="K141" s="106">
        <v>0.59595270617598695</v>
      </c>
      <c r="L141" s="106">
        <v>0.92211928721356295</v>
      </c>
      <c r="M141" s="106">
        <v>0.91529118306620405</v>
      </c>
      <c r="N141" s="106">
        <v>0.87597868971247805</v>
      </c>
      <c r="P141" s="106">
        <v>0.37038104257727389</v>
      </c>
      <c r="Q141" s="106">
        <v>0.34123949338579407</v>
      </c>
      <c r="R141" s="106">
        <v>0.3849518171730138</v>
      </c>
      <c r="S141" s="106">
        <v>0.32666871879005416</v>
      </c>
      <c r="Y141" s="14"/>
      <c r="AA141" s="106">
        <v>3417</v>
      </c>
      <c r="AB141" s="106">
        <v>3590.3468158347673</v>
      </c>
    </row>
    <row r="142" spans="1:28" x14ac:dyDescent="0.2">
      <c r="A142" s="14">
        <v>43775</v>
      </c>
      <c r="B142" s="106">
        <v>1224</v>
      </c>
      <c r="C142" s="106">
        <v>1261</v>
      </c>
      <c r="D142" s="106">
        <v>3374</v>
      </c>
      <c r="E142" s="106">
        <v>3411</v>
      </c>
      <c r="F142" s="106">
        <v>0.36968630900029298</v>
      </c>
      <c r="G142" s="106">
        <v>0.35572275858503299</v>
      </c>
      <c r="H142" s="106">
        <v>1.4517716096317201E-2</v>
      </c>
      <c r="I142" s="106">
        <v>0.96182831532308399</v>
      </c>
      <c r="J142" s="106">
        <v>3.78</v>
      </c>
      <c r="K142" s="106">
        <v>0.58219306195280296</v>
      </c>
      <c r="L142" s="106">
        <v>0.90116244363787501</v>
      </c>
      <c r="M142" s="106">
        <v>0.91456937356911205</v>
      </c>
      <c r="N142" s="106">
        <v>0.85881025929821897</v>
      </c>
      <c r="P142" s="106">
        <v>0.37024047468135018</v>
      </c>
      <c r="Q142" s="106">
        <v>0.3412050424887158</v>
      </c>
      <c r="R142" s="106">
        <v>0.38475819077766737</v>
      </c>
      <c r="S142" s="106">
        <v>0.32668732639239861</v>
      </c>
      <c r="Y142" s="14"/>
      <c r="AA142" s="106">
        <v>3411</v>
      </c>
      <c r="AB142" s="106">
        <v>3601.7719449225469</v>
      </c>
    </row>
    <row r="143" spans="1:28" x14ac:dyDescent="0.2">
      <c r="A143" s="14">
        <v>43774</v>
      </c>
      <c r="B143" s="106">
        <v>1224</v>
      </c>
      <c r="C143" s="106">
        <v>1226</v>
      </c>
      <c r="D143" s="106">
        <v>3380</v>
      </c>
      <c r="E143" s="106">
        <v>3359</v>
      </c>
      <c r="F143" s="106">
        <v>0.36498958023221101</v>
      </c>
      <c r="G143" s="106">
        <v>0.35562158944973898</v>
      </c>
      <c r="H143" s="106">
        <v>1.4446318713161601E-2</v>
      </c>
      <c r="I143" s="106">
        <v>0.64846906457476705</v>
      </c>
      <c r="J143" s="106">
        <v>2.57</v>
      </c>
      <c r="K143" s="106">
        <v>0.58371219365992999</v>
      </c>
      <c r="L143" s="106">
        <v>0.84979147179916703</v>
      </c>
      <c r="M143" s="106">
        <v>0.91303772565585695</v>
      </c>
      <c r="N143" s="106">
        <v>0.89675754289625498</v>
      </c>
      <c r="P143" s="106">
        <v>0.37006790816290058</v>
      </c>
      <c r="Q143" s="106">
        <v>0.34117527073657739</v>
      </c>
      <c r="R143" s="106">
        <v>0.38451422687606218</v>
      </c>
      <c r="S143" s="106">
        <v>0.32672895202341579</v>
      </c>
      <c r="Y143" s="14"/>
      <c r="AA143" s="106">
        <v>3359</v>
      </c>
      <c r="AB143" s="106">
        <v>3501.8020654044749</v>
      </c>
    </row>
    <row r="144" spans="1:28" x14ac:dyDescent="0.2">
      <c r="A144" s="14">
        <v>43770</v>
      </c>
      <c r="B144" s="106">
        <v>1197</v>
      </c>
      <c r="C144" s="106">
        <v>1203</v>
      </c>
      <c r="D144" s="106">
        <v>3403</v>
      </c>
      <c r="E144" s="106">
        <v>3376</v>
      </c>
      <c r="F144" s="106">
        <v>0.35633886255924102</v>
      </c>
      <c r="G144" s="106">
        <v>0.35563871583568801</v>
      </c>
      <c r="H144" s="106">
        <v>1.4458171017896501E-2</v>
      </c>
      <c r="I144" s="106">
        <v>4.8425677264904397E-2</v>
      </c>
      <c r="J144" s="106">
        <v>0.2</v>
      </c>
      <c r="K144" s="106">
        <v>0.58488086607277801</v>
      </c>
      <c r="L144" s="106">
        <v>0.84117896956367599</v>
      </c>
      <c r="M144" s="106">
        <v>0.91186338463545502</v>
      </c>
      <c r="N144" s="106">
        <v>0.82393068438582795</v>
      </c>
      <c r="P144" s="106">
        <v>0.37009688685358449</v>
      </c>
      <c r="Q144" s="106">
        <v>0.34118054481779153</v>
      </c>
      <c r="R144" s="106">
        <v>0.38455505787148103</v>
      </c>
      <c r="S144" s="106">
        <v>0.32672237379989499</v>
      </c>
      <c r="Y144" s="14"/>
      <c r="AA144" s="106">
        <v>3376</v>
      </c>
      <c r="AB144" s="106">
        <v>3436.1075731497417</v>
      </c>
    </row>
    <row r="145" spans="1:28" x14ac:dyDescent="0.2">
      <c r="A145" s="14">
        <v>43769</v>
      </c>
      <c r="B145" s="106">
        <v>1222</v>
      </c>
      <c r="C145" s="106">
        <v>1235</v>
      </c>
      <c r="D145" s="106">
        <v>3386</v>
      </c>
      <c r="E145" s="106">
        <v>3374</v>
      </c>
      <c r="F145" s="106">
        <v>0.366034380557202</v>
      </c>
      <c r="G145" s="106">
        <v>0.35583178321225301</v>
      </c>
      <c r="H145" s="106">
        <v>1.4562534499362701E-2</v>
      </c>
      <c r="I145" s="106">
        <v>0.70060588322694906</v>
      </c>
      <c r="J145" s="106">
        <v>2.79</v>
      </c>
      <c r="K145" s="106">
        <v>0.58071282413986702</v>
      </c>
      <c r="L145" s="106">
        <v>0.78840232124283804</v>
      </c>
      <c r="M145" s="106">
        <v>0.91185752192848302</v>
      </c>
      <c r="N145" s="106">
        <v>0.687543876825218</v>
      </c>
      <c r="P145" s="106">
        <v>0.37039431771161568</v>
      </c>
      <c r="Q145" s="106">
        <v>0.34126924871289033</v>
      </c>
      <c r="R145" s="106">
        <v>0.38495685221097842</v>
      </c>
      <c r="S145" s="106">
        <v>0.32670671421352759</v>
      </c>
      <c r="AA145" s="106">
        <v>3374</v>
      </c>
      <c r="AB145" s="106">
        <v>3527.5086058519792</v>
      </c>
    </row>
    <row r="146" spans="1:28" x14ac:dyDescent="0.2">
      <c r="A146" s="14">
        <v>43768</v>
      </c>
      <c r="B146" s="106">
        <v>1229</v>
      </c>
      <c r="C146" s="106">
        <v>1207</v>
      </c>
      <c r="D146" s="106">
        <v>3340</v>
      </c>
      <c r="E146" s="106">
        <v>3371</v>
      </c>
      <c r="F146" s="106">
        <v>0.35805398991397203</v>
      </c>
      <c r="G146" s="106">
        <v>0.35586850004457898</v>
      </c>
      <c r="H146" s="106">
        <v>1.45916546856269E-2</v>
      </c>
      <c r="I146" s="106">
        <v>0.14977669883767</v>
      </c>
      <c r="J146" s="106">
        <v>0.61</v>
      </c>
      <c r="K146" s="106">
        <v>0.58786372036500401</v>
      </c>
      <c r="L146" s="106">
        <v>0.79446478826312505</v>
      </c>
      <c r="M146" s="106">
        <v>0.91203807095557199</v>
      </c>
      <c r="N146" s="106">
        <v>0.60764208667393205</v>
      </c>
      <c r="P146" s="106">
        <v>0.37046015473020588</v>
      </c>
      <c r="Q146" s="106">
        <v>0.34127684535895209</v>
      </c>
      <c r="R146" s="106">
        <v>0.38505180941583278</v>
      </c>
      <c r="S146" s="106">
        <v>0.32668519067332519</v>
      </c>
      <c r="AA146" s="106">
        <v>3371</v>
      </c>
      <c r="AB146" s="106">
        <v>3447.5327022375213</v>
      </c>
    </row>
    <row r="147" spans="1:28" x14ac:dyDescent="0.2">
      <c r="A147" s="14">
        <v>43767</v>
      </c>
      <c r="B147" s="106">
        <v>1238</v>
      </c>
      <c r="C147" s="106">
        <v>1234</v>
      </c>
      <c r="D147" s="106">
        <v>3333</v>
      </c>
      <c r="E147" s="106">
        <v>3327</v>
      </c>
      <c r="F147" s="106">
        <v>0.370904718966035</v>
      </c>
      <c r="G147" s="106">
        <v>0.35610359113295298</v>
      </c>
      <c r="H147" s="106">
        <v>1.4765967070133199E-2</v>
      </c>
      <c r="I147" s="106">
        <v>1.0023812028552901</v>
      </c>
      <c r="J147" s="106">
        <v>3.99</v>
      </c>
      <c r="K147" s="106">
        <v>0.61515421620976396</v>
      </c>
      <c r="L147" s="106">
        <v>0.80884246228979895</v>
      </c>
      <c r="M147" s="106">
        <v>0.91233435984686895</v>
      </c>
      <c r="N147" s="106">
        <v>0.57585935748436701</v>
      </c>
      <c r="P147" s="106">
        <v>0.3708695582030862</v>
      </c>
      <c r="Q147" s="106">
        <v>0.34133762406281976</v>
      </c>
      <c r="R147" s="106">
        <v>0.38563552527321937</v>
      </c>
      <c r="S147" s="106">
        <v>0.32657165699268659</v>
      </c>
      <c r="AA147" s="106">
        <v>3327</v>
      </c>
      <c r="AB147" s="106">
        <v>3524.6523235800341</v>
      </c>
    </row>
    <row r="148" spans="1:28" x14ac:dyDescent="0.2">
      <c r="A148" s="14">
        <v>43766</v>
      </c>
      <c r="B148" s="106">
        <v>1236</v>
      </c>
      <c r="C148" s="106">
        <v>1228</v>
      </c>
      <c r="D148" s="106">
        <v>3369</v>
      </c>
      <c r="E148" s="106">
        <v>3352</v>
      </c>
      <c r="F148" s="106">
        <v>0.36634844868735</v>
      </c>
      <c r="G148" s="106">
        <v>0.35609152821340601</v>
      </c>
      <c r="H148" s="106">
        <v>1.4754235389399699E-2</v>
      </c>
      <c r="I148" s="106">
        <v>0.69518482003570503</v>
      </c>
      <c r="J148" s="106">
        <v>2.8</v>
      </c>
      <c r="K148" s="106">
        <v>0.62908228886081996</v>
      </c>
      <c r="L148" s="106">
        <v>0.78523768236443503</v>
      </c>
      <c r="M148" s="106">
        <v>0.91232267929355504</v>
      </c>
      <c r="N148" s="106">
        <v>0.57922991520392797</v>
      </c>
      <c r="P148" s="106">
        <v>0.37084576360280569</v>
      </c>
      <c r="Q148" s="106">
        <v>0.34133729282400632</v>
      </c>
      <c r="R148" s="106">
        <v>0.38559999899220543</v>
      </c>
      <c r="S148" s="106">
        <v>0.32658305743460658</v>
      </c>
      <c r="AA148" s="106">
        <v>3352</v>
      </c>
      <c r="AB148" s="106">
        <v>3507.5146299483645</v>
      </c>
    </row>
    <row r="149" spans="1:28" x14ac:dyDescent="0.2">
      <c r="A149" s="14">
        <v>43763</v>
      </c>
      <c r="B149" s="106">
        <v>1232</v>
      </c>
      <c r="C149" s="106">
        <v>1231</v>
      </c>
      <c r="D149" s="106">
        <v>3364</v>
      </c>
      <c r="E149" s="106">
        <v>3355</v>
      </c>
      <c r="F149" s="106">
        <v>0.36691505216095299</v>
      </c>
      <c r="G149" s="106">
        <v>0.35615808343210897</v>
      </c>
      <c r="H149" s="106">
        <v>1.4811500777593601E-2</v>
      </c>
      <c r="I149" s="106">
        <v>0.72625785127168996</v>
      </c>
      <c r="J149" s="106">
        <v>2.93</v>
      </c>
      <c r="K149" s="106">
        <v>0.64011012297770098</v>
      </c>
      <c r="L149" s="106">
        <v>0.76020735299480102</v>
      </c>
      <c r="M149" s="106">
        <v>0.91158546247184002</v>
      </c>
      <c r="N149" s="106">
        <v>0.64966709330741901</v>
      </c>
      <c r="P149" s="106">
        <v>0.37096958420970255</v>
      </c>
      <c r="Q149" s="106">
        <v>0.3413465826545154</v>
      </c>
      <c r="R149" s="106">
        <v>0.38578108498729619</v>
      </c>
      <c r="S149" s="106">
        <v>0.32653508187692176</v>
      </c>
      <c r="AA149" s="106">
        <v>3355</v>
      </c>
      <c r="AB149" s="106">
        <v>3516.0834767641995</v>
      </c>
    </row>
    <row r="150" spans="1:28" x14ac:dyDescent="0.2">
      <c r="A150" s="14">
        <v>43762</v>
      </c>
      <c r="B150" s="106">
        <v>1243</v>
      </c>
      <c r="C150" s="106">
        <v>1238</v>
      </c>
      <c r="D150" s="106">
        <v>3370</v>
      </c>
      <c r="E150" s="106">
        <v>3347</v>
      </c>
      <c r="F150" s="106">
        <v>0.36988347774126001</v>
      </c>
      <c r="G150" s="106">
        <v>0.35620708134421297</v>
      </c>
      <c r="H150" s="106">
        <v>1.48530250171508E-2</v>
      </c>
      <c r="I150" s="106">
        <v>0.92078188660257698</v>
      </c>
      <c r="J150" s="106">
        <v>3.7</v>
      </c>
      <c r="K150" s="106">
        <v>0.66018364293379495</v>
      </c>
      <c r="L150" s="106">
        <v>0.76387839696983595</v>
      </c>
      <c r="M150" s="106">
        <v>0.91109243956969599</v>
      </c>
      <c r="N150" s="106">
        <v>0.660561327871518</v>
      </c>
      <c r="P150" s="106">
        <v>0.37106010636136377</v>
      </c>
      <c r="Q150" s="106">
        <v>0.34135405632706217</v>
      </c>
      <c r="R150" s="106">
        <v>0.38591313137851457</v>
      </c>
      <c r="S150" s="106">
        <v>0.32650103130991137</v>
      </c>
      <c r="AA150" s="106">
        <v>3347</v>
      </c>
      <c r="AB150" s="106">
        <v>3536.0774526678138</v>
      </c>
    </row>
    <row r="151" spans="1:28" x14ac:dyDescent="0.2">
      <c r="A151" s="14">
        <v>43761</v>
      </c>
      <c r="B151" s="106">
        <v>1243</v>
      </c>
      <c r="C151" s="106">
        <v>1243</v>
      </c>
      <c r="D151" s="106">
        <v>3351</v>
      </c>
      <c r="E151" s="106">
        <v>3350</v>
      </c>
      <c r="F151" s="106">
        <v>0.37104477611940301</v>
      </c>
      <c r="G151" s="106">
        <v>0.35619076400049399</v>
      </c>
      <c r="H151" s="106">
        <v>1.48386566157672E-2</v>
      </c>
      <c r="I151" s="106">
        <v>1.0010348310860799</v>
      </c>
      <c r="J151" s="106">
        <v>4</v>
      </c>
      <c r="K151" s="106">
        <v>0.67362459864670399</v>
      </c>
      <c r="L151" s="106">
        <v>0.772515842181273</v>
      </c>
      <c r="M151" s="106">
        <v>0.91051082822456797</v>
      </c>
      <c r="N151" s="106">
        <v>0.69742187953096302</v>
      </c>
      <c r="P151" s="106">
        <v>0.37102942061626121</v>
      </c>
      <c r="Q151" s="106">
        <v>0.34135210738472677</v>
      </c>
      <c r="R151" s="106">
        <v>0.38586807723202837</v>
      </c>
      <c r="S151" s="106">
        <v>0.3265134507689596</v>
      </c>
      <c r="AA151" s="106">
        <v>3350</v>
      </c>
      <c r="AB151" s="106">
        <v>3550.3588640275384</v>
      </c>
    </row>
    <row r="152" spans="1:28" x14ac:dyDescent="0.2">
      <c r="A152" s="14">
        <v>43759</v>
      </c>
      <c r="B152" s="106">
        <v>1245</v>
      </c>
      <c r="C152" s="106">
        <v>1235</v>
      </c>
      <c r="D152" s="106">
        <v>3385</v>
      </c>
      <c r="E152" s="106">
        <v>3350</v>
      </c>
      <c r="F152" s="106">
        <v>0.36865671641790998</v>
      </c>
      <c r="G152" s="106">
        <v>0.35613897732384298</v>
      </c>
      <c r="H152" s="106">
        <v>1.47934346230523E-2</v>
      </c>
      <c r="I152" s="106">
        <v>0.84616854794228502</v>
      </c>
      <c r="J152" s="106">
        <v>3.4</v>
      </c>
      <c r="K152" s="106">
        <v>0.69367257957257</v>
      </c>
      <c r="L152" s="106">
        <v>0.76983885350918502</v>
      </c>
      <c r="M152" s="106">
        <v>0.91007101006925195</v>
      </c>
      <c r="N152" s="106">
        <v>0.63903994877394099</v>
      </c>
      <c r="P152" s="106">
        <v>0.3709324119468953</v>
      </c>
      <c r="Q152" s="106">
        <v>0.34134554270079065</v>
      </c>
      <c r="R152" s="106">
        <v>0.38572584656994757</v>
      </c>
      <c r="S152" s="106">
        <v>0.32655210807773838</v>
      </c>
      <c r="AA152" s="106">
        <v>3350</v>
      </c>
      <c r="AB152" s="106">
        <v>3527.5086058519792</v>
      </c>
    </row>
    <row r="153" spans="1:28" x14ac:dyDescent="0.2">
      <c r="A153" s="14">
        <v>43756</v>
      </c>
      <c r="B153" s="106">
        <v>1228</v>
      </c>
      <c r="C153" s="106">
        <v>1240</v>
      </c>
      <c r="D153" s="106">
        <v>3363</v>
      </c>
      <c r="E153" s="106">
        <v>3375</v>
      </c>
      <c r="F153" s="106">
        <v>0.36740740740740702</v>
      </c>
      <c r="G153" s="106">
        <v>0.35605579471961302</v>
      </c>
      <c r="H153" s="106">
        <v>1.4740258588319601E-2</v>
      </c>
      <c r="I153" s="106">
        <v>0.77010946719683304</v>
      </c>
      <c r="J153" s="106">
        <v>3.09</v>
      </c>
      <c r="K153" s="106">
        <v>0.69577909946657202</v>
      </c>
      <c r="L153" s="106">
        <v>0.59338604802196904</v>
      </c>
      <c r="M153" s="106">
        <v>0.90986066572442803</v>
      </c>
      <c r="N153" s="106">
        <v>0.62103714605312799</v>
      </c>
      <c r="P153" s="106">
        <v>0.37079605330793264</v>
      </c>
      <c r="Q153" s="106">
        <v>0.3413155361312934</v>
      </c>
      <c r="R153" s="106">
        <v>0.3855363118962522</v>
      </c>
      <c r="S153" s="106">
        <v>0.32657527754297383</v>
      </c>
      <c r="AA153" s="106">
        <v>3375</v>
      </c>
      <c r="AB153" s="106">
        <v>3541.7900172117038</v>
      </c>
    </row>
    <row r="154" spans="1:28" x14ac:dyDescent="0.2">
      <c r="A154" s="14">
        <v>43755</v>
      </c>
      <c r="B154" s="106">
        <v>1251</v>
      </c>
      <c r="C154" s="106">
        <v>1228</v>
      </c>
      <c r="D154" s="106">
        <v>3353</v>
      </c>
      <c r="E154" s="106">
        <v>3364</v>
      </c>
      <c r="F154" s="106">
        <v>0.36504161712247302</v>
      </c>
      <c r="G154" s="106">
        <v>0.355966788218679</v>
      </c>
      <c r="H154" s="106">
        <v>1.46915189219278E-2</v>
      </c>
      <c r="I154" s="106">
        <v>0.61769167313596196</v>
      </c>
      <c r="J154" s="106">
        <v>2.4900000000000002</v>
      </c>
      <c r="K154" s="106">
        <v>0.69698437422549697</v>
      </c>
      <c r="L154" s="106">
        <v>0.70363095333178705</v>
      </c>
      <c r="M154" s="106">
        <v>0.90936536354994202</v>
      </c>
      <c r="N154" s="106">
        <v>0.59533467025447395</v>
      </c>
      <c r="P154" s="106">
        <v>0.37065830714060682</v>
      </c>
      <c r="Q154" s="106">
        <v>0.34127526929675117</v>
      </c>
      <c r="R154" s="106">
        <v>0.3853498260625346</v>
      </c>
      <c r="S154" s="106">
        <v>0.3265837503748234</v>
      </c>
      <c r="AA154" s="106">
        <v>3364</v>
      </c>
      <c r="AB154" s="106">
        <v>3507.5146299483645</v>
      </c>
    </row>
    <row r="155" spans="1:28" x14ac:dyDescent="0.2">
      <c r="A155" s="14">
        <v>43754</v>
      </c>
      <c r="B155" s="106">
        <v>1250</v>
      </c>
      <c r="C155" s="106">
        <v>1245</v>
      </c>
      <c r="D155" s="106">
        <v>3373</v>
      </c>
      <c r="E155" s="106">
        <v>3354</v>
      </c>
      <c r="F155" s="106">
        <v>0.37119856887298702</v>
      </c>
      <c r="G155" s="106">
        <v>0.355881416569785</v>
      </c>
      <c r="H155" s="106">
        <v>1.46571005858475E-2</v>
      </c>
      <c r="I155" s="106">
        <v>1.04503289811569</v>
      </c>
      <c r="J155" s="106">
        <v>4.13</v>
      </c>
      <c r="K155" s="106">
        <v>0.70725797799380297</v>
      </c>
      <c r="L155" s="106">
        <v>0.72284253403857202</v>
      </c>
      <c r="M155" s="106">
        <v>0.90871107897135694</v>
      </c>
      <c r="N155" s="106">
        <v>0.59919420695236703</v>
      </c>
      <c r="P155" s="106">
        <v>0.37053851715563252</v>
      </c>
      <c r="Q155" s="106">
        <v>0.34122431598393749</v>
      </c>
      <c r="R155" s="106">
        <v>0.38519561774147998</v>
      </c>
      <c r="S155" s="106">
        <v>0.32656721539809003</v>
      </c>
      <c r="AA155" s="106">
        <v>3354</v>
      </c>
      <c r="AB155" s="106">
        <v>3556.0714285714284</v>
      </c>
    </row>
    <row r="156" spans="1:28" x14ac:dyDescent="0.2">
      <c r="A156" s="14">
        <v>43753</v>
      </c>
      <c r="B156" s="106">
        <v>1236</v>
      </c>
      <c r="C156" s="106">
        <v>1236</v>
      </c>
      <c r="D156" s="106">
        <v>3341</v>
      </c>
      <c r="E156" s="106">
        <v>3342</v>
      </c>
      <c r="F156" s="106">
        <v>0.369838420107719</v>
      </c>
      <c r="G156" s="106">
        <v>0.355599351905244</v>
      </c>
      <c r="H156" s="106">
        <v>1.4562871210037E-2</v>
      </c>
      <c r="I156" s="106">
        <v>0.97776516712321904</v>
      </c>
      <c r="J156" s="106">
        <v>3.85</v>
      </c>
      <c r="K156" s="106">
        <v>0.72067663172355501</v>
      </c>
      <c r="L156" s="106">
        <v>0.52764855845607805</v>
      </c>
      <c r="M156" s="106">
        <v>0.90815391425297498</v>
      </c>
      <c r="N156" s="106">
        <v>0.55908847717936805</v>
      </c>
      <c r="P156" s="106">
        <v>0.37016222311528102</v>
      </c>
      <c r="Q156" s="106">
        <v>0.34103648069520698</v>
      </c>
      <c r="R156" s="106">
        <v>0.38472509432531798</v>
      </c>
      <c r="S156" s="106">
        <v>0.32647360948517001</v>
      </c>
      <c r="AA156" s="106">
        <v>3342</v>
      </c>
      <c r="AB156" s="106">
        <v>3530.3648881239242</v>
      </c>
    </row>
    <row r="157" spans="1:28" x14ac:dyDescent="0.2">
      <c r="A157" s="14">
        <v>43749</v>
      </c>
      <c r="B157" s="106">
        <v>1222</v>
      </c>
      <c r="C157" s="106">
        <v>1216</v>
      </c>
      <c r="D157" s="106">
        <v>3286</v>
      </c>
      <c r="E157" s="106">
        <v>3329</v>
      </c>
      <c r="F157" s="106">
        <v>0.36527485731450798</v>
      </c>
      <c r="G157" s="106">
        <v>0.35531528304889398</v>
      </c>
      <c r="H157" s="106">
        <v>1.4489958756378001E-2</v>
      </c>
      <c r="I157" s="106">
        <v>0.68734317557876701</v>
      </c>
      <c r="J157" s="106">
        <v>2.73</v>
      </c>
      <c r="K157" s="106">
        <v>0.73543724289722101</v>
      </c>
      <c r="L157" s="106">
        <v>0.42682051162696999</v>
      </c>
      <c r="M157" s="106">
        <v>0.90598563485262196</v>
      </c>
      <c r="N157" s="106">
        <v>0.74900291251253204</v>
      </c>
      <c r="P157" s="106">
        <v>0.36980524180527197</v>
      </c>
      <c r="Q157" s="106">
        <v>0.340825324292516</v>
      </c>
      <c r="R157" s="106">
        <v>0.38429520056165001</v>
      </c>
      <c r="S157" s="106">
        <v>0.32633536553613796</v>
      </c>
      <c r="AA157" s="106">
        <v>3329</v>
      </c>
      <c r="AB157" s="106">
        <v>3473.2392426850256</v>
      </c>
    </row>
    <row r="158" spans="1:28" x14ac:dyDescent="0.2">
      <c r="A158" s="14">
        <v>43748</v>
      </c>
      <c r="B158" s="106">
        <v>1219</v>
      </c>
      <c r="C158" s="106">
        <v>1221</v>
      </c>
      <c r="D158" s="106">
        <v>3255</v>
      </c>
      <c r="E158" s="106">
        <v>3268</v>
      </c>
      <c r="F158" s="106">
        <v>0.373623011015911</v>
      </c>
      <c r="G158" s="106">
        <v>0.35510288466024598</v>
      </c>
      <c r="H158" s="106">
        <v>1.4459131277406599E-2</v>
      </c>
      <c r="I158" s="106">
        <v>1.2808602398266999</v>
      </c>
      <c r="J158" s="106">
        <v>4.96</v>
      </c>
      <c r="K158" s="106">
        <v>0.76492330663561303</v>
      </c>
      <c r="L158" s="106">
        <v>0.322707586628798</v>
      </c>
      <c r="M158" s="106">
        <v>0.90399708154734004</v>
      </c>
      <c r="N158" s="106">
        <v>0.83759975763045003</v>
      </c>
      <c r="P158" s="106">
        <v>0.36956201593765259</v>
      </c>
      <c r="Q158" s="106">
        <v>0.34064375338283936</v>
      </c>
      <c r="R158" s="106">
        <v>0.3840211472150592</v>
      </c>
      <c r="S158" s="106">
        <v>0.32618462210543275</v>
      </c>
      <c r="AA158" s="106">
        <v>3268</v>
      </c>
      <c r="AB158" s="106">
        <v>3487.5206540447502</v>
      </c>
    </row>
    <row r="159" spans="1:28" x14ac:dyDescent="0.2">
      <c r="A159" s="14">
        <v>43747</v>
      </c>
      <c r="B159" s="106">
        <v>1220</v>
      </c>
      <c r="C159" s="106">
        <v>1205</v>
      </c>
      <c r="D159" s="106">
        <v>3261</v>
      </c>
      <c r="E159" s="106">
        <v>3247</v>
      </c>
      <c r="F159" s="106">
        <v>0.37111179550354101</v>
      </c>
      <c r="G159" s="106">
        <v>0.35471077137628398</v>
      </c>
      <c r="H159" s="106">
        <v>1.43499202576134E-2</v>
      </c>
      <c r="I159" s="106">
        <v>1.1429348618544</v>
      </c>
      <c r="J159" s="106">
        <v>4.42</v>
      </c>
      <c r="K159" s="106">
        <v>0.79044782356076804</v>
      </c>
      <c r="L159" s="106">
        <v>0.38461210560345399</v>
      </c>
      <c r="M159" s="106">
        <v>0.90209497610615197</v>
      </c>
      <c r="N159" s="106">
        <v>0.87728055881882205</v>
      </c>
      <c r="P159" s="106">
        <v>0.36906069163389738</v>
      </c>
      <c r="Q159" s="106">
        <v>0.34036085111867059</v>
      </c>
      <c r="R159" s="106">
        <v>0.38341061189151077</v>
      </c>
      <c r="S159" s="106">
        <v>0.3260109308610572</v>
      </c>
      <c r="AA159" s="106">
        <v>3247</v>
      </c>
      <c r="AB159" s="106">
        <v>3441.8201376936313</v>
      </c>
    </row>
    <row r="160" spans="1:28" x14ac:dyDescent="0.2">
      <c r="A160" s="14">
        <v>43746</v>
      </c>
      <c r="B160" s="106">
        <v>1204</v>
      </c>
      <c r="C160" s="106">
        <v>1219</v>
      </c>
      <c r="D160" s="106">
        <v>3256</v>
      </c>
      <c r="E160" s="106">
        <v>3265</v>
      </c>
      <c r="F160" s="106">
        <v>0.37335375191424103</v>
      </c>
      <c r="G160" s="106">
        <v>0.354386670661612</v>
      </c>
      <c r="H160" s="106">
        <v>1.4249985906604999E-2</v>
      </c>
      <c r="I160" s="106">
        <v>1.33102456219539</v>
      </c>
      <c r="J160" s="106">
        <v>5.08</v>
      </c>
      <c r="K160" s="106">
        <v>0.81850144529980295</v>
      </c>
      <c r="L160" s="106">
        <v>0.37836907653358998</v>
      </c>
      <c r="M160" s="106">
        <v>0.90039368037502399</v>
      </c>
      <c r="N160" s="106">
        <v>0.81935027026521801</v>
      </c>
      <c r="P160" s="106">
        <v>0.36863665656821698</v>
      </c>
      <c r="Q160" s="106">
        <v>0.34013668475500702</v>
      </c>
      <c r="R160" s="106">
        <v>0.38288664247482201</v>
      </c>
      <c r="S160" s="106">
        <v>0.32588669884840199</v>
      </c>
      <c r="AA160" s="106">
        <v>3265</v>
      </c>
      <c r="AB160" s="106">
        <v>3481.8080895008602</v>
      </c>
    </row>
    <row r="161" spans="1:28" x14ac:dyDescent="0.2">
      <c r="A161" s="14">
        <v>43745</v>
      </c>
      <c r="B161" s="106">
        <v>1191</v>
      </c>
      <c r="C161" s="106">
        <v>1199</v>
      </c>
      <c r="D161" s="106">
        <v>3277</v>
      </c>
      <c r="E161" s="106">
        <v>3271</v>
      </c>
      <c r="F161" s="106">
        <v>0.36655457046774598</v>
      </c>
      <c r="G161" s="106">
        <v>0.35400684768784701</v>
      </c>
      <c r="H161" s="106">
        <v>1.4118409198347301E-2</v>
      </c>
      <c r="I161" s="106">
        <v>0.88874905122935399</v>
      </c>
      <c r="J161" s="106">
        <v>3.42</v>
      </c>
      <c r="K161" s="106">
        <v>0.83854807011399302</v>
      </c>
      <c r="L161" s="106">
        <v>0.144697908746484</v>
      </c>
      <c r="M161" s="106">
        <v>0.90037868634247598</v>
      </c>
      <c r="N161" s="106">
        <v>0.82725667050442497</v>
      </c>
      <c r="P161" s="106">
        <v>0.3681252568861943</v>
      </c>
      <c r="Q161" s="106">
        <v>0.33988843848949973</v>
      </c>
      <c r="R161" s="106">
        <v>0.38224366608454163</v>
      </c>
      <c r="S161" s="106">
        <v>0.3257700292911524</v>
      </c>
      <c r="AA161" s="106">
        <v>3271</v>
      </c>
      <c r="AB161" s="106">
        <v>3424.6824440619621</v>
      </c>
    </row>
    <row r="162" spans="1:28" x14ac:dyDescent="0.2">
      <c r="A162" s="14">
        <v>43742</v>
      </c>
      <c r="B162" s="106">
        <v>1176</v>
      </c>
      <c r="C162" s="106">
        <v>1187</v>
      </c>
      <c r="D162" s="106">
        <v>3249</v>
      </c>
      <c r="E162" s="106">
        <v>3263</v>
      </c>
      <c r="F162" s="106">
        <v>0.36377566656451099</v>
      </c>
      <c r="G162" s="106">
        <v>0.35357536246242699</v>
      </c>
      <c r="H162" s="106">
        <v>1.42224627715999E-2</v>
      </c>
      <c r="I162" s="106">
        <v>0.71719675177863496</v>
      </c>
      <c r="J162" s="106">
        <v>2.8</v>
      </c>
      <c r="K162" s="106">
        <v>0.85808457694051199</v>
      </c>
      <c r="L162" s="106">
        <v>4.4420595007306503E-2</v>
      </c>
      <c r="M162" s="106">
        <v>0.90007091553534002</v>
      </c>
      <c r="N162" s="106">
        <v>0.90167721913017895</v>
      </c>
      <c r="P162" s="106">
        <v>0.36779782523402688</v>
      </c>
      <c r="Q162" s="106">
        <v>0.3393528996908271</v>
      </c>
      <c r="R162" s="106">
        <v>0.38202028800562682</v>
      </c>
      <c r="S162" s="106">
        <v>0.32513043691922716</v>
      </c>
      <c r="AA162" s="106">
        <v>3263</v>
      </c>
      <c r="AB162" s="106">
        <v>3390.4070567986228</v>
      </c>
    </row>
    <row r="163" spans="1:28" x14ac:dyDescent="0.2">
      <c r="A163" s="14">
        <v>43741</v>
      </c>
      <c r="B163" s="106">
        <v>1183</v>
      </c>
      <c r="C163" s="106">
        <v>1190</v>
      </c>
      <c r="D163" s="106">
        <v>3236</v>
      </c>
      <c r="E163" s="106">
        <v>3241</v>
      </c>
      <c r="F163" s="106">
        <v>0.367170626349892</v>
      </c>
      <c r="G163" s="106">
        <v>0.35320232097135501</v>
      </c>
      <c r="H163" s="106">
        <v>1.43166340522764E-2</v>
      </c>
      <c r="I163" s="106">
        <v>0.97566965304357001</v>
      </c>
      <c r="J163" s="106">
        <v>3.8</v>
      </c>
      <c r="K163" s="106">
        <v>0.88152999531385901</v>
      </c>
      <c r="L163" s="106">
        <v>4.4253637958510103E-2</v>
      </c>
      <c r="M163" s="106">
        <v>0.89988045218308399</v>
      </c>
      <c r="N163" s="106">
        <v>0.90353522924776897</v>
      </c>
      <c r="P163" s="106">
        <v>0.36751895502363141</v>
      </c>
      <c r="Q163" s="106">
        <v>0.33888568691907861</v>
      </c>
      <c r="R163" s="106">
        <v>0.38183558907590781</v>
      </c>
      <c r="S163" s="106">
        <v>0.32456905286680221</v>
      </c>
      <c r="AA163" s="106">
        <v>3241</v>
      </c>
      <c r="AB163" s="106">
        <v>3398.9759036144574</v>
      </c>
    </row>
    <row r="164" spans="1:28" x14ac:dyDescent="0.2">
      <c r="A164" s="14">
        <v>43740</v>
      </c>
      <c r="B164" s="106">
        <v>1207</v>
      </c>
      <c r="C164" s="106">
        <v>1205</v>
      </c>
      <c r="D164" s="106">
        <v>3290</v>
      </c>
      <c r="E164" s="106">
        <v>3287</v>
      </c>
      <c r="F164" s="106">
        <v>0.36659567995132297</v>
      </c>
      <c r="G164" s="106">
        <v>0.352824058019722</v>
      </c>
      <c r="H164" s="106">
        <v>1.43173586050641E-2</v>
      </c>
      <c r="I164" s="106">
        <v>0.96188286621040497</v>
      </c>
      <c r="J164" s="106">
        <v>3.76</v>
      </c>
      <c r="K164" s="106">
        <v>0.89603664881526401</v>
      </c>
      <c r="L164" s="106">
        <v>1.1773093911556299E-2</v>
      </c>
      <c r="M164" s="106">
        <v>0.89906834500747301</v>
      </c>
      <c r="N164" s="106">
        <v>0.86976611274328797</v>
      </c>
      <c r="P164" s="106">
        <v>0.36714141662478611</v>
      </c>
      <c r="Q164" s="106">
        <v>0.33850669941465789</v>
      </c>
      <c r="R164" s="106">
        <v>0.38145877522985022</v>
      </c>
      <c r="S164" s="106">
        <v>0.32418934080959377</v>
      </c>
      <c r="AA164" s="106">
        <v>3287</v>
      </c>
      <c r="AB164" s="106">
        <v>3441.8201376936313</v>
      </c>
    </row>
    <row r="165" spans="1:28" x14ac:dyDescent="0.2">
      <c r="A165" s="14">
        <v>43739</v>
      </c>
      <c r="B165" s="106">
        <v>1190</v>
      </c>
      <c r="C165" s="106">
        <v>1225</v>
      </c>
      <c r="D165" s="106">
        <v>3227</v>
      </c>
      <c r="E165" s="106">
        <v>3298</v>
      </c>
      <c r="F165" s="106">
        <v>0.37143723468768902</v>
      </c>
      <c r="G165" s="106">
        <v>0.35248812776919403</v>
      </c>
      <c r="H165" s="106">
        <v>1.42858315989286E-2</v>
      </c>
      <c r="I165" s="106">
        <v>1.3264265917789699</v>
      </c>
      <c r="J165" s="106">
        <v>5.0999999999999996</v>
      </c>
      <c r="K165" s="106">
        <v>0.91233561879999603</v>
      </c>
      <c r="L165" s="106">
        <v>1.1600382960616401E-4</v>
      </c>
      <c r="M165" s="106">
        <v>0.89909419672925694</v>
      </c>
      <c r="N165" s="106">
        <v>0.71241719103189005</v>
      </c>
      <c r="P165" s="106">
        <v>0.36677395936812263</v>
      </c>
      <c r="Q165" s="106">
        <v>0.33820229617026543</v>
      </c>
      <c r="R165" s="106">
        <v>0.38105979096705123</v>
      </c>
      <c r="S165" s="106">
        <v>0.32391646457133683</v>
      </c>
      <c r="AA165" s="106">
        <v>3298</v>
      </c>
      <c r="AB165" s="106">
        <v>3498.9457831325299</v>
      </c>
    </row>
    <row r="166" spans="1:28" x14ac:dyDescent="0.2">
      <c r="A166" s="14">
        <v>43738</v>
      </c>
      <c r="B166" s="106">
        <v>1194</v>
      </c>
      <c r="C166" s="106">
        <v>1181</v>
      </c>
      <c r="D166" s="106">
        <v>3300</v>
      </c>
      <c r="E166" s="106">
        <v>3212</v>
      </c>
      <c r="F166" s="106">
        <v>0.367683686176836</v>
      </c>
      <c r="G166" s="106">
        <v>0.35222226944268697</v>
      </c>
      <c r="H166" s="106">
        <v>1.41152327946743E-2</v>
      </c>
      <c r="I166" s="106">
        <v>1.0953710051443499</v>
      </c>
      <c r="J166" s="106">
        <v>4.21</v>
      </c>
      <c r="K166" s="106">
        <v>0.93692480185777405</v>
      </c>
      <c r="L166" s="106">
        <v>4.0396515161327104E-3</v>
      </c>
      <c r="M166" s="106">
        <v>0.89973337404099896</v>
      </c>
      <c r="N166" s="106">
        <v>0.63906037980947805</v>
      </c>
      <c r="P166" s="106">
        <v>0.36633750223736128</v>
      </c>
      <c r="Q166" s="106">
        <v>0.33810703664801267</v>
      </c>
      <c r="R166" s="106">
        <v>0.38045273503203558</v>
      </c>
      <c r="S166" s="106">
        <v>0.32399180385333837</v>
      </c>
      <c r="AA166" s="106">
        <v>3212</v>
      </c>
      <c r="AB166" s="106">
        <v>3373.2693631669531</v>
      </c>
    </row>
    <row r="167" spans="1:28" x14ac:dyDescent="0.2">
      <c r="A167" s="14">
        <v>43735</v>
      </c>
      <c r="B167" s="106">
        <v>1228</v>
      </c>
      <c r="C167" s="106">
        <v>1204</v>
      </c>
      <c r="D167" s="106">
        <v>3372</v>
      </c>
      <c r="E167" s="106">
        <v>3322</v>
      </c>
      <c r="F167" s="106">
        <v>0.36243226971703701</v>
      </c>
      <c r="G167" s="106">
        <v>0.35204743934128202</v>
      </c>
      <c r="H167" s="106">
        <v>1.4003406960425501E-2</v>
      </c>
      <c r="I167" s="106">
        <v>0.74159312837965696</v>
      </c>
      <c r="J167" s="106">
        <v>2.87</v>
      </c>
      <c r="K167" s="106">
        <v>0.94278575757931504</v>
      </c>
      <c r="L167" s="106">
        <v>1.07399344512872E-2</v>
      </c>
      <c r="M167" s="106">
        <v>0.900128714416491</v>
      </c>
      <c r="N167" s="106">
        <v>0.61273168537314204</v>
      </c>
      <c r="P167" s="106">
        <v>0.36605084630170753</v>
      </c>
      <c r="Q167" s="106">
        <v>0.33804403238085651</v>
      </c>
      <c r="R167" s="106">
        <v>0.38005425326213305</v>
      </c>
      <c r="S167" s="106">
        <v>0.32404062542043099</v>
      </c>
      <c r="AA167" s="106">
        <v>3322</v>
      </c>
      <c r="AB167" s="106">
        <v>3438.9638554216867</v>
      </c>
    </row>
    <row r="168" spans="1:28" x14ac:dyDescent="0.2">
      <c r="A168" s="14">
        <v>43734</v>
      </c>
      <c r="B168" s="106">
        <v>1266</v>
      </c>
      <c r="C168" s="106">
        <v>1246</v>
      </c>
      <c r="D168" s="106">
        <v>3428</v>
      </c>
      <c r="E168" s="106">
        <v>3427</v>
      </c>
      <c r="F168" s="106">
        <v>0.36358330901663199</v>
      </c>
      <c r="G168" s="106">
        <v>0.35188835194915602</v>
      </c>
      <c r="H168" s="106">
        <v>1.39522065069174E-2</v>
      </c>
      <c r="I168" s="106">
        <v>0.83821559419134595</v>
      </c>
      <c r="J168" s="106">
        <v>3.22</v>
      </c>
      <c r="K168" s="106">
        <v>0.94269350949855402</v>
      </c>
      <c r="L168" s="106">
        <v>1.04072488478893E-2</v>
      </c>
      <c r="M168" s="106">
        <v>0.90077517195621204</v>
      </c>
      <c r="N168" s="106">
        <v>0.53481601328325101</v>
      </c>
      <c r="P168" s="106">
        <v>0.36584055845607344</v>
      </c>
      <c r="Q168" s="106">
        <v>0.3379361454422386</v>
      </c>
      <c r="R168" s="106">
        <v>0.3797927649629908</v>
      </c>
      <c r="S168" s="106">
        <v>0.32398393893532124</v>
      </c>
      <c r="AA168" s="106">
        <v>3427</v>
      </c>
      <c r="AB168" s="106">
        <v>3558.9277108433735</v>
      </c>
    </row>
    <row r="169" spans="1:28" x14ac:dyDescent="0.2">
      <c r="A169" s="14">
        <v>43733</v>
      </c>
      <c r="B169" s="106">
        <v>1252</v>
      </c>
      <c r="C169" s="106">
        <v>1252</v>
      </c>
      <c r="D169" s="106">
        <v>3364</v>
      </c>
      <c r="E169" s="106">
        <v>3429</v>
      </c>
      <c r="F169" s="106">
        <v>0.36512102653834899</v>
      </c>
      <c r="G169" s="106">
        <v>0.35169897749358298</v>
      </c>
      <c r="H169" s="106">
        <v>1.38884287377589E-2</v>
      </c>
      <c r="I169" s="106">
        <v>0.96641954955458598</v>
      </c>
      <c r="J169" s="106">
        <v>3.68</v>
      </c>
      <c r="K169" s="106">
        <v>0.94080516366705802</v>
      </c>
      <c r="L169" s="106">
        <v>4.4988285113735302E-3</v>
      </c>
      <c r="M169" s="106">
        <v>0.90110863098763905</v>
      </c>
      <c r="N169" s="106">
        <v>0.56987585868108204</v>
      </c>
      <c r="P169" s="106">
        <v>0.36558740623134189</v>
      </c>
      <c r="Q169" s="106">
        <v>0.33781054875582406</v>
      </c>
      <c r="R169" s="106">
        <v>0.37947583496910076</v>
      </c>
      <c r="S169" s="106">
        <v>0.3239221200180652</v>
      </c>
      <c r="AA169" s="106">
        <v>3429</v>
      </c>
      <c r="AB169" s="106">
        <v>3576.0654044750427</v>
      </c>
    </row>
    <row r="170" spans="1:28" x14ac:dyDescent="0.2">
      <c r="A170" s="14">
        <v>43732</v>
      </c>
      <c r="B170" s="106">
        <v>1232</v>
      </c>
      <c r="C170" s="106">
        <v>1259</v>
      </c>
      <c r="D170" s="106">
        <v>3394</v>
      </c>
      <c r="E170" s="106">
        <v>3389</v>
      </c>
      <c r="F170" s="106">
        <v>0.37149601652404801</v>
      </c>
      <c r="G170" s="106">
        <v>0.35149033826762199</v>
      </c>
      <c r="H170" s="106">
        <v>1.3802498510265999E-2</v>
      </c>
      <c r="I170" s="106">
        <v>1.4494244097578299</v>
      </c>
      <c r="J170" s="106">
        <v>5.39</v>
      </c>
      <c r="K170" s="106">
        <v>0.94264417914514798</v>
      </c>
      <c r="L170" s="106">
        <v>1.29569044215467E-2</v>
      </c>
      <c r="M170" s="106">
        <v>0.90185416230031501</v>
      </c>
      <c r="N170" s="106">
        <v>0.55944486419008399</v>
      </c>
      <c r="P170" s="106">
        <v>0.36529283677788799</v>
      </c>
      <c r="Q170" s="106">
        <v>0.337687839757356</v>
      </c>
      <c r="R170" s="106">
        <v>0.37909533528815398</v>
      </c>
      <c r="S170" s="106">
        <v>0.32388534124709001</v>
      </c>
      <c r="AA170" s="106">
        <v>3389</v>
      </c>
      <c r="AB170" s="106">
        <v>3596.0593803786574</v>
      </c>
    </row>
    <row r="171" spans="1:28" x14ac:dyDescent="0.2">
      <c r="A171" s="14">
        <v>43728</v>
      </c>
      <c r="B171" s="106">
        <v>1238</v>
      </c>
      <c r="C171" s="106">
        <v>1229</v>
      </c>
      <c r="D171" s="106">
        <v>3401</v>
      </c>
      <c r="E171" s="106">
        <v>3379</v>
      </c>
      <c r="F171" s="106">
        <v>0.36371707605800502</v>
      </c>
      <c r="G171" s="106">
        <v>0.35133136792811698</v>
      </c>
      <c r="H171" s="106">
        <v>1.36388578074308E-2</v>
      </c>
      <c r="I171" s="106">
        <v>0.90811916252549296</v>
      </c>
      <c r="J171" s="106">
        <v>3.41</v>
      </c>
      <c r="K171" s="106">
        <v>0.93914554920184801</v>
      </c>
      <c r="L171" s="106">
        <v>2.7833421668951901E-2</v>
      </c>
      <c r="M171" s="106">
        <v>0.90187296592425203</v>
      </c>
      <c r="N171" s="106">
        <v>0.63038298150352201</v>
      </c>
      <c r="P171" s="106">
        <v>0.36497022573554777</v>
      </c>
      <c r="Q171" s="106">
        <v>0.33769251012068618</v>
      </c>
      <c r="R171" s="106">
        <v>0.37860908354297856</v>
      </c>
      <c r="S171" s="106">
        <v>0.32405365231325539</v>
      </c>
      <c r="AA171" s="106">
        <v>3379</v>
      </c>
      <c r="AB171" s="106">
        <v>3510.3709122203095</v>
      </c>
    </row>
    <row r="172" spans="1:28" x14ac:dyDescent="0.2">
      <c r="A172" s="14">
        <v>43727</v>
      </c>
      <c r="B172" s="106">
        <v>1208</v>
      </c>
      <c r="C172" s="106">
        <v>1243</v>
      </c>
      <c r="D172" s="106">
        <v>3431</v>
      </c>
      <c r="E172" s="106">
        <v>3407</v>
      </c>
      <c r="F172" s="106">
        <v>0.36483710008805398</v>
      </c>
      <c r="G172" s="106">
        <v>0.35128607737664302</v>
      </c>
      <c r="H172" s="106">
        <v>1.36032467634767E-2</v>
      </c>
      <c r="I172" s="15">
        <v>0.99616091268691398</v>
      </c>
      <c r="J172" s="106">
        <v>3.71</v>
      </c>
      <c r="K172" s="106">
        <v>0.93328549204253397</v>
      </c>
      <c r="L172" s="106">
        <v>0.12949030041092299</v>
      </c>
      <c r="M172" s="106">
        <v>0.90187983802420302</v>
      </c>
      <c r="N172" s="106">
        <v>0.63642791525526798</v>
      </c>
      <c r="P172" s="106">
        <v>0.36488932414011971</v>
      </c>
      <c r="Q172" s="106">
        <v>0.33768283061316634</v>
      </c>
      <c r="R172" s="106">
        <v>0.37849257090359645</v>
      </c>
      <c r="S172" s="106">
        <v>0.3240795838496896</v>
      </c>
      <c r="AA172" s="106">
        <v>3407</v>
      </c>
      <c r="AB172" s="106">
        <v>3550.3588640275384</v>
      </c>
    </row>
    <row r="173" spans="1:28" x14ac:dyDescent="0.2">
      <c r="A173" s="14">
        <v>43726</v>
      </c>
      <c r="B173" s="106">
        <v>1235</v>
      </c>
      <c r="C173" s="106">
        <v>1203</v>
      </c>
      <c r="D173" s="106">
        <v>3411</v>
      </c>
      <c r="E173" s="106">
        <v>3398</v>
      </c>
      <c r="F173" s="106">
        <v>0.35403178340200098</v>
      </c>
      <c r="G173" s="106">
        <v>0.35102117203118399</v>
      </c>
      <c r="H173" s="106">
        <v>1.35300326723391E-2</v>
      </c>
      <c r="I173" s="15">
        <v>0.222513237308818</v>
      </c>
      <c r="J173" s="106">
        <v>0.85</v>
      </c>
      <c r="K173" s="106">
        <v>0.92444442242711999</v>
      </c>
      <c r="L173" s="106">
        <v>0.18531359853721199</v>
      </c>
      <c r="M173" s="106">
        <v>0.90201573687189396</v>
      </c>
      <c r="N173" s="106">
        <v>0.55640092033907296</v>
      </c>
      <c r="P173" s="106">
        <v>0.36455120470352309</v>
      </c>
      <c r="Q173" s="106">
        <v>0.33749113935884489</v>
      </c>
      <c r="R173" s="106">
        <v>0.37808123737586219</v>
      </c>
      <c r="S173" s="106">
        <v>0.3239611066865058</v>
      </c>
      <c r="AA173" s="106">
        <v>3398</v>
      </c>
      <c r="AB173" s="106">
        <v>3436.1075731497417</v>
      </c>
    </row>
    <row r="174" spans="1:28" x14ac:dyDescent="0.2">
      <c r="A174" s="14">
        <v>43725</v>
      </c>
      <c r="B174" s="106">
        <v>1242</v>
      </c>
      <c r="C174" s="106">
        <v>1246</v>
      </c>
      <c r="D174" s="106">
        <v>3390</v>
      </c>
      <c r="E174" s="106">
        <v>3390</v>
      </c>
      <c r="F174" s="106">
        <v>0.36755162241887901</v>
      </c>
      <c r="G174" s="106">
        <v>0.35089104027319601</v>
      </c>
      <c r="H174" s="106">
        <v>1.3547374953189299E-2</v>
      </c>
      <c r="I174" s="106">
        <v>1.2298015079120499</v>
      </c>
      <c r="J174" s="106">
        <v>4.53</v>
      </c>
      <c r="K174" s="106">
        <v>0.91111680109390103</v>
      </c>
      <c r="L174" s="106">
        <v>0.79863403653526699</v>
      </c>
      <c r="M174" s="106">
        <v>0.90234739568498301</v>
      </c>
      <c r="N174" s="106">
        <v>0.54354281066138599</v>
      </c>
      <c r="P174" s="106">
        <v>0.36443841522638531</v>
      </c>
      <c r="Q174" s="106">
        <v>0.3373436653200067</v>
      </c>
      <c r="R174" s="106">
        <v>0.37798579017957462</v>
      </c>
      <c r="S174" s="106">
        <v>0.3237962903668174</v>
      </c>
      <c r="AA174" s="106">
        <v>3390</v>
      </c>
      <c r="AB174" s="106">
        <v>3558.9277108433735</v>
      </c>
    </row>
    <row r="175" spans="1:28" x14ac:dyDescent="0.2">
      <c r="A175" s="14">
        <v>43721</v>
      </c>
      <c r="B175" s="106">
        <v>1244</v>
      </c>
      <c r="C175" s="106">
        <v>1241</v>
      </c>
      <c r="D175" s="106">
        <v>3446</v>
      </c>
      <c r="E175" s="106">
        <v>3455</v>
      </c>
      <c r="F175" s="106">
        <v>0.359189580318379</v>
      </c>
      <c r="G175" s="106">
        <v>0.35058539010537199</v>
      </c>
      <c r="H175" s="106">
        <v>1.34260931965067E-2</v>
      </c>
      <c r="I175" s="106">
        <v>0.64085583848365602</v>
      </c>
      <c r="J175" s="106">
        <v>2.4</v>
      </c>
      <c r="K175" s="106">
        <v>0.87574564887411099</v>
      </c>
      <c r="L175" s="106">
        <v>0.86778010475916001</v>
      </c>
      <c r="M175" s="106">
        <v>0.90223412166069805</v>
      </c>
      <c r="N175" s="106">
        <v>0.59360157170913896</v>
      </c>
      <c r="P175" s="106">
        <v>0.36401148330187871</v>
      </c>
      <c r="Q175" s="106">
        <v>0.33715929690886526</v>
      </c>
      <c r="R175" s="106">
        <v>0.37743757649838539</v>
      </c>
      <c r="S175" s="106">
        <v>0.32373320371235859</v>
      </c>
      <c r="AA175" s="106">
        <v>3455</v>
      </c>
      <c r="AB175" s="106">
        <v>3544.6462994836488</v>
      </c>
    </row>
    <row r="176" spans="1:28" x14ac:dyDescent="0.2">
      <c r="A176" s="14">
        <v>43720</v>
      </c>
      <c r="B176" s="106">
        <v>1248</v>
      </c>
      <c r="C176" s="106">
        <v>1233</v>
      </c>
      <c r="D176" s="106">
        <v>3449</v>
      </c>
      <c r="E176" s="106">
        <v>3446</v>
      </c>
      <c r="F176" s="106">
        <v>0.35780615206035898</v>
      </c>
      <c r="G176" s="106">
        <v>0.35038446498746001</v>
      </c>
      <c r="H176" s="106">
        <v>1.34085729843894E-2</v>
      </c>
      <c r="I176" s="106">
        <v>0.55350312680848701</v>
      </c>
      <c r="J176" s="106">
        <v>2.0699999999999998</v>
      </c>
      <c r="K176" s="106">
        <v>0.86542851809755394</v>
      </c>
      <c r="L176" s="106">
        <v>0.75302924443098096</v>
      </c>
      <c r="M176" s="106">
        <v>0.90214998004177005</v>
      </c>
      <c r="N176" s="106">
        <v>0.59821863722240498</v>
      </c>
      <c r="P176" s="106">
        <v>0.36379303797184942</v>
      </c>
      <c r="Q176" s="106">
        <v>0.3369758920030706</v>
      </c>
      <c r="R176" s="106">
        <v>0.37720161095623883</v>
      </c>
      <c r="S176" s="106">
        <v>0.32356731901868119</v>
      </c>
      <c r="AA176" s="106">
        <v>3446</v>
      </c>
      <c r="AB176" s="106">
        <v>3521.7960413080891</v>
      </c>
    </row>
    <row r="177" spans="1:28" x14ac:dyDescent="0.2">
      <c r="A177" s="14">
        <v>43719</v>
      </c>
      <c r="B177" s="106">
        <v>1205</v>
      </c>
      <c r="C177" s="106">
        <v>1228</v>
      </c>
      <c r="D177" s="106">
        <v>3412</v>
      </c>
      <c r="E177" s="106">
        <v>3402</v>
      </c>
      <c r="F177" s="106">
        <v>0.36096413874191602</v>
      </c>
      <c r="G177" s="106">
        <v>0.35019633656333499</v>
      </c>
      <c r="H177" s="106">
        <v>1.34021042894116E-2</v>
      </c>
      <c r="I177" s="106">
        <v>0.80344115715380304</v>
      </c>
      <c r="J177" s="106">
        <v>2.98</v>
      </c>
      <c r="K177" s="106">
        <v>0.86539880403470004</v>
      </c>
      <c r="L177" s="106">
        <v>0.640111866082267</v>
      </c>
      <c r="M177" s="106">
        <v>0.902064827631609</v>
      </c>
      <c r="N177" s="106">
        <v>0.50673392407776796</v>
      </c>
      <c r="P177" s="106">
        <v>0.36359844085274656</v>
      </c>
      <c r="Q177" s="106">
        <v>0.33679423227392341</v>
      </c>
      <c r="R177" s="106">
        <v>0.37700054514215819</v>
      </c>
      <c r="S177" s="106">
        <v>0.32339212798451178</v>
      </c>
      <c r="AA177" s="106">
        <v>3402</v>
      </c>
      <c r="AB177" s="106">
        <v>3507.5146299483645</v>
      </c>
    </row>
    <row r="178" spans="1:28" x14ac:dyDescent="0.2">
      <c r="A178" s="14">
        <v>43718</v>
      </c>
      <c r="B178" s="106">
        <v>1153</v>
      </c>
      <c r="C178" s="106">
        <v>1187</v>
      </c>
      <c r="D178" s="106">
        <v>3344</v>
      </c>
      <c r="E178" s="106">
        <v>3408</v>
      </c>
      <c r="F178" s="106">
        <v>0.34829812206572702</v>
      </c>
      <c r="G178" s="106">
        <v>0.34986153926993202</v>
      </c>
      <c r="H178" s="106">
        <v>1.34425049816344E-2</v>
      </c>
      <c r="I178" s="106">
        <v>-0.116304007797726</v>
      </c>
      <c r="J178" s="106">
        <v>-0.45</v>
      </c>
      <c r="K178" s="106">
        <v>0.86588441106659197</v>
      </c>
      <c r="L178" s="106">
        <v>0.61619765058406195</v>
      </c>
      <c r="M178" s="106">
        <v>0.90174397408823204</v>
      </c>
      <c r="N178" s="106">
        <v>0.49722752253984598</v>
      </c>
      <c r="P178" s="106">
        <v>0.36330404425156643</v>
      </c>
      <c r="Q178" s="106">
        <v>0.33641903428829761</v>
      </c>
      <c r="R178" s="106">
        <v>0.37674654923320083</v>
      </c>
      <c r="S178" s="106">
        <v>0.32297652930666321</v>
      </c>
      <c r="AA178" s="106">
        <v>3408</v>
      </c>
      <c r="AB178" s="106">
        <v>3390.4070567986228</v>
      </c>
    </row>
    <row r="179" spans="1:28" x14ac:dyDescent="0.2">
      <c r="A179" s="14">
        <v>43717</v>
      </c>
      <c r="B179" s="106">
        <v>1132</v>
      </c>
      <c r="C179" s="106">
        <v>1153</v>
      </c>
      <c r="D179" s="106">
        <v>3323</v>
      </c>
      <c r="E179" s="106">
        <v>3344</v>
      </c>
      <c r="F179" s="106">
        <v>0.34479665071770299</v>
      </c>
      <c r="G179" s="106">
        <v>0.34970962332606598</v>
      </c>
      <c r="H179" s="106">
        <v>1.35234522877038E-2</v>
      </c>
      <c r="I179" s="106">
        <v>-0.36329278233411899</v>
      </c>
      <c r="J179" s="106">
        <v>-1.42</v>
      </c>
      <c r="K179" s="106">
        <v>0.86387567386687303</v>
      </c>
      <c r="L179" s="106">
        <v>0.64920232422141</v>
      </c>
      <c r="M179" s="106">
        <v>0.90122324152856803</v>
      </c>
      <c r="N179" s="106">
        <v>0.48689117382583202</v>
      </c>
      <c r="P179" s="106">
        <v>0.36323307561376977</v>
      </c>
      <c r="Q179" s="106">
        <v>0.33618617103836218</v>
      </c>
      <c r="R179" s="106">
        <v>0.37675652790147357</v>
      </c>
      <c r="S179" s="106">
        <v>0.32266271875065838</v>
      </c>
      <c r="AA179" s="106">
        <v>3344</v>
      </c>
      <c r="AB179" s="106">
        <v>3293.2934595524953</v>
      </c>
    </row>
    <row r="180" spans="1:28" x14ac:dyDescent="0.2">
      <c r="A180" s="14">
        <v>43714</v>
      </c>
      <c r="B180" s="106">
        <v>1140</v>
      </c>
      <c r="C180" s="106">
        <v>1128</v>
      </c>
      <c r="D180" s="106">
        <v>3325</v>
      </c>
      <c r="E180" s="106">
        <v>3306</v>
      </c>
      <c r="F180" s="106">
        <v>0.34119782214156003</v>
      </c>
      <c r="G180" s="106">
        <v>0.34961810767151302</v>
      </c>
      <c r="H180" s="106">
        <v>1.3579497343347499E-2</v>
      </c>
      <c r="I180" s="106">
        <v>-0.62007343254705904</v>
      </c>
      <c r="J180" s="106">
        <v>-2.4700000000000002</v>
      </c>
      <c r="K180" s="106">
        <v>0.86094743482976699</v>
      </c>
      <c r="L180" s="106">
        <v>0.63530751717211198</v>
      </c>
      <c r="M180" s="106">
        <v>0.90050791283184495</v>
      </c>
      <c r="N180" s="106">
        <v>0.49120075825741899</v>
      </c>
      <c r="P180" s="106">
        <v>0.36319760501486054</v>
      </c>
      <c r="Q180" s="106">
        <v>0.33603861032816551</v>
      </c>
      <c r="R180" s="106">
        <v>0.37677710235820805</v>
      </c>
      <c r="S180" s="106">
        <v>0.322459112984818</v>
      </c>
      <c r="AA180" s="106">
        <v>3306</v>
      </c>
      <c r="AB180" s="106">
        <v>3221.8864027538725</v>
      </c>
    </row>
    <row r="181" spans="1:28" x14ac:dyDescent="0.2">
      <c r="A181" s="14">
        <v>43713</v>
      </c>
      <c r="B181" s="106">
        <v>1126</v>
      </c>
      <c r="C181" s="106">
        <v>1143</v>
      </c>
      <c r="D181" s="106">
        <v>3282</v>
      </c>
      <c r="E181" s="106">
        <v>3315</v>
      </c>
      <c r="F181" s="106">
        <v>0.34479638009049701</v>
      </c>
      <c r="G181" s="106">
        <v>0.349485587911889</v>
      </c>
      <c r="H181" s="106">
        <v>1.3708902455773201E-2</v>
      </c>
      <c r="I181" s="106">
        <v>-0.342055670504614</v>
      </c>
      <c r="J181" s="106">
        <v>-1.36</v>
      </c>
      <c r="K181" s="106">
        <v>0.857678170105453</v>
      </c>
      <c r="L181" s="106">
        <v>0.68962836618260903</v>
      </c>
      <c r="M181" s="106">
        <v>0.89986741842117701</v>
      </c>
      <c r="N181" s="106">
        <v>0.49401369129640199</v>
      </c>
      <c r="P181" s="106">
        <v>0.36319449036766221</v>
      </c>
      <c r="Q181" s="106">
        <v>0.33577668545611578</v>
      </c>
      <c r="R181" s="106">
        <v>0.37690339282343538</v>
      </c>
      <c r="S181" s="106">
        <v>0.32206778300034261</v>
      </c>
      <c r="AA181" s="106">
        <v>3315</v>
      </c>
      <c r="AB181" s="106">
        <v>3264.7306368330464</v>
      </c>
    </row>
    <row r="182" spans="1:28" x14ac:dyDescent="0.2">
      <c r="A182" s="14">
        <v>43712</v>
      </c>
      <c r="B182" s="106">
        <v>1113</v>
      </c>
      <c r="C182" s="106">
        <v>1111</v>
      </c>
      <c r="D182" s="106">
        <v>3320</v>
      </c>
      <c r="E182" s="106">
        <v>3304</v>
      </c>
      <c r="F182" s="106">
        <v>0.33625907990314702</v>
      </c>
      <c r="G182" s="106">
        <v>0.34923750035770001</v>
      </c>
      <c r="H182" s="106">
        <v>1.39576210328666E-2</v>
      </c>
      <c r="I182" s="106">
        <v>-0.92984473672065504</v>
      </c>
      <c r="J182" s="106">
        <v>-3.86</v>
      </c>
      <c r="K182" s="106">
        <v>0.855687702561159</v>
      </c>
      <c r="L182" s="106">
        <v>0.53384089246116695</v>
      </c>
      <c r="M182" s="106">
        <v>0.89908731950749599</v>
      </c>
      <c r="N182" s="106">
        <v>0.49495022755859303</v>
      </c>
      <c r="P182" s="106">
        <v>0.36319512139056659</v>
      </c>
      <c r="Q182" s="106">
        <v>0.33527987932483344</v>
      </c>
      <c r="R182" s="106">
        <v>0.37715274242343322</v>
      </c>
      <c r="S182" s="106">
        <v>0.32132225829196681</v>
      </c>
      <c r="AA182" s="106">
        <v>3304</v>
      </c>
      <c r="AB182" s="106">
        <v>3173.3296041308085</v>
      </c>
    </row>
    <row r="183" spans="1:28" x14ac:dyDescent="0.2">
      <c r="A183" s="14">
        <v>43711</v>
      </c>
      <c r="B183" s="106">
        <v>1100</v>
      </c>
      <c r="C183" s="106">
        <v>1115</v>
      </c>
      <c r="D183" s="106">
        <v>3315</v>
      </c>
      <c r="E183" s="106">
        <v>3332</v>
      </c>
      <c r="F183" s="106">
        <v>0.334633853541416</v>
      </c>
      <c r="G183" s="106">
        <v>0.34907706426584001</v>
      </c>
      <c r="H183" s="106">
        <v>1.4173367268855999E-2</v>
      </c>
      <c r="I183" s="106">
        <v>-1.01903876830743</v>
      </c>
      <c r="J183" s="106">
        <v>-4.32</v>
      </c>
      <c r="K183" s="106">
        <v>0.85088065168106697</v>
      </c>
      <c r="L183" s="106">
        <v>0.57653846195644198</v>
      </c>
      <c r="M183" s="106">
        <v>0.89847867004309701</v>
      </c>
      <c r="N183" s="106">
        <v>0.49042221166267302</v>
      </c>
      <c r="P183" s="106">
        <v>0.36325043153469599</v>
      </c>
      <c r="Q183" s="106">
        <v>0.33490369699698402</v>
      </c>
      <c r="R183" s="106">
        <v>0.37742379880355204</v>
      </c>
      <c r="S183" s="106">
        <v>0.32073032972812798</v>
      </c>
      <c r="AA183" s="106">
        <v>3332</v>
      </c>
      <c r="AB183" s="106">
        <v>3184.7547332185886</v>
      </c>
    </row>
    <row r="184" spans="1:28" x14ac:dyDescent="0.2">
      <c r="A184" s="14">
        <v>43710</v>
      </c>
      <c r="B184" s="106">
        <v>1115</v>
      </c>
      <c r="C184" s="106">
        <v>1099</v>
      </c>
      <c r="D184" s="106">
        <v>3303</v>
      </c>
      <c r="E184" s="106">
        <v>3313</v>
      </c>
      <c r="F184" s="106">
        <v>0.33172351343193401</v>
      </c>
      <c r="G184" s="106">
        <v>0.348954464097325</v>
      </c>
      <c r="H184" s="106">
        <v>1.43365999865029E-2</v>
      </c>
      <c r="I184" s="106">
        <v>-1.20188543180476</v>
      </c>
      <c r="J184" s="106">
        <v>-5.19</v>
      </c>
      <c r="K184" s="106">
        <v>0.84730741202349602</v>
      </c>
      <c r="L184" s="106">
        <v>0.45555442989781503</v>
      </c>
      <c r="M184" s="106">
        <v>0.89773297733297697</v>
      </c>
      <c r="N184" s="106">
        <v>0.49500018883350999</v>
      </c>
      <c r="P184" s="106">
        <v>0.36329106408382789</v>
      </c>
      <c r="Q184" s="106">
        <v>0.33461786411082212</v>
      </c>
      <c r="R184" s="106">
        <v>0.37762766407033083</v>
      </c>
      <c r="S184" s="106">
        <v>0.32028126412431918</v>
      </c>
      <c r="AA184" s="106">
        <v>3313</v>
      </c>
      <c r="AB184" s="106">
        <v>3139.0542168674697</v>
      </c>
    </row>
    <row r="185" spans="1:28" x14ac:dyDescent="0.2">
      <c r="A185" s="14">
        <v>43707</v>
      </c>
      <c r="B185" s="106">
        <v>1105</v>
      </c>
      <c r="C185" s="106">
        <v>1115</v>
      </c>
      <c r="D185" s="106">
        <v>3308</v>
      </c>
      <c r="E185" s="106">
        <v>3319</v>
      </c>
      <c r="F185" s="106">
        <v>0.33594456161494402</v>
      </c>
      <c r="G185" s="106">
        <v>0.34887489025775698</v>
      </c>
      <c r="H185" s="106">
        <v>1.4448146340638301E-2</v>
      </c>
      <c r="I185" s="106">
        <v>-0.89494723668767096</v>
      </c>
      <c r="J185" s="106">
        <v>-3.85</v>
      </c>
      <c r="K185" s="106">
        <v>0.84347748432826997</v>
      </c>
      <c r="L185" s="106">
        <v>0.45094897101717701</v>
      </c>
      <c r="M185" s="106">
        <v>0.89694714342035098</v>
      </c>
      <c r="N185" s="106">
        <v>0.49624695101004901</v>
      </c>
      <c r="P185" s="106">
        <v>0.36332303659839527</v>
      </c>
      <c r="Q185" s="106">
        <v>0.33442674391711869</v>
      </c>
      <c r="R185" s="106">
        <v>0.37777118293903356</v>
      </c>
      <c r="S185" s="106">
        <v>0.31997859757648039</v>
      </c>
      <c r="AA185" s="106">
        <v>3319</v>
      </c>
      <c r="AB185" s="106">
        <v>3184.7547332185886</v>
      </c>
    </row>
    <row r="186" spans="1:28" x14ac:dyDescent="0.2">
      <c r="A186" s="14">
        <v>43706</v>
      </c>
      <c r="B186" s="106">
        <v>1101</v>
      </c>
      <c r="C186" s="106">
        <v>1098</v>
      </c>
      <c r="D186" s="106">
        <v>3266</v>
      </c>
      <c r="E186" s="106">
        <v>3303</v>
      </c>
      <c r="F186" s="106">
        <v>0.33242506811989098</v>
      </c>
      <c r="G186" s="106">
        <v>0.34872589100189499</v>
      </c>
      <c r="H186" s="106">
        <v>1.46371106767172E-2</v>
      </c>
      <c r="I186" s="106">
        <v>-1.11366397658889</v>
      </c>
      <c r="J186" s="106">
        <v>-4.9000000000000004</v>
      </c>
      <c r="K186" s="106">
        <v>0.83645994485789399</v>
      </c>
      <c r="L186" s="106">
        <v>0.53035394481823805</v>
      </c>
      <c r="M186" s="106">
        <v>0.89598364286204202</v>
      </c>
      <c r="N186" s="106">
        <v>0.50248414848396405</v>
      </c>
      <c r="P186" s="106">
        <v>0.36336300167861219</v>
      </c>
      <c r="Q186" s="106">
        <v>0.3340887803251778</v>
      </c>
      <c r="R186" s="106">
        <v>0.37800011235532938</v>
      </c>
      <c r="S186" s="106">
        <v>0.31945166964846061</v>
      </c>
      <c r="AA186" s="106">
        <v>3303</v>
      </c>
      <c r="AB186" s="106">
        <v>3136.1979345955247</v>
      </c>
    </row>
    <row r="187" spans="1:28" x14ac:dyDescent="0.2">
      <c r="A187" s="14">
        <v>43705</v>
      </c>
      <c r="B187" s="106">
        <v>1093</v>
      </c>
      <c r="C187" s="106">
        <v>1091</v>
      </c>
      <c r="D187" s="106">
        <v>3275</v>
      </c>
      <c r="E187" s="106">
        <v>3266</v>
      </c>
      <c r="F187" s="106">
        <v>0.33404776484996901</v>
      </c>
      <c r="G187" s="106">
        <v>0.34916549544042402</v>
      </c>
      <c r="H187" s="106">
        <v>1.46360456885373E-2</v>
      </c>
      <c r="I187" s="106">
        <v>-1.0329108635056199</v>
      </c>
      <c r="J187" s="106">
        <v>-4.53</v>
      </c>
      <c r="K187" s="106">
        <v>0.82554818560897403</v>
      </c>
      <c r="L187" s="106">
        <v>0.55047536392658003</v>
      </c>
      <c r="M187" s="106">
        <v>0.89479628571736503</v>
      </c>
      <c r="N187" s="106">
        <v>0.52084011517985995</v>
      </c>
      <c r="P187" s="106">
        <v>0.36380154112896135</v>
      </c>
      <c r="Q187" s="106">
        <v>0.3345294497518867</v>
      </c>
      <c r="R187" s="106">
        <v>0.37843758681749862</v>
      </c>
      <c r="S187" s="106">
        <v>0.31989340406334943</v>
      </c>
      <c r="AA187" s="106">
        <v>3266</v>
      </c>
      <c r="AB187" s="106">
        <v>3116.2039586919104</v>
      </c>
    </row>
    <row r="188" spans="1:28" x14ac:dyDescent="0.2">
      <c r="A188" s="14">
        <v>43704</v>
      </c>
      <c r="B188" s="106">
        <v>1088</v>
      </c>
      <c r="C188" s="106">
        <v>1093</v>
      </c>
      <c r="D188" s="106">
        <v>3266</v>
      </c>
      <c r="E188" s="106">
        <v>3275</v>
      </c>
      <c r="F188" s="106">
        <v>0.33374045801526703</v>
      </c>
      <c r="G188" s="106">
        <v>0.34952603167225099</v>
      </c>
      <c r="H188" s="106">
        <v>1.45921844103371E-2</v>
      </c>
      <c r="I188" s="106">
        <v>-1.08178276898707</v>
      </c>
      <c r="J188" s="106">
        <v>-4.7300000000000004</v>
      </c>
      <c r="K188" s="106">
        <v>0.81086159417353798</v>
      </c>
      <c r="L188" s="106">
        <v>0.59589136613461002</v>
      </c>
      <c r="M188" s="106">
        <v>0.89351346470159199</v>
      </c>
      <c r="N188" s="106">
        <v>0.52699131327543103</v>
      </c>
      <c r="P188" s="106">
        <v>0.3641182160825881</v>
      </c>
      <c r="Q188" s="106">
        <v>0.33493384726191389</v>
      </c>
      <c r="R188" s="106">
        <v>0.3787104004929252</v>
      </c>
      <c r="S188" s="106">
        <v>0.32034166285157678</v>
      </c>
      <c r="AA188" s="106">
        <v>3275</v>
      </c>
      <c r="AB188" s="106">
        <v>3121.9165232358</v>
      </c>
    </row>
    <row r="189" spans="1:28" x14ac:dyDescent="0.2">
      <c r="A189" s="14">
        <v>43703</v>
      </c>
      <c r="B189" s="106">
        <v>1077</v>
      </c>
      <c r="C189" s="106">
        <v>1076</v>
      </c>
      <c r="D189" s="106">
        <v>3250</v>
      </c>
      <c r="E189" s="106">
        <v>3267</v>
      </c>
      <c r="F189" s="106">
        <v>0.32935414753596498</v>
      </c>
      <c r="G189" s="106">
        <v>0.34994077399898199</v>
      </c>
      <c r="H189" s="106">
        <v>1.45796702086094E-2</v>
      </c>
      <c r="I189" s="106">
        <v>-1.4120090625136701</v>
      </c>
      <c r="J189" s="106">
        <v>-6.25</v>
      </c>
      <c r="K189" s="106">
        <v>0.77687774428867196</v>
      </c>
      <c r="L189" s="106">
        <v>0.83805658496320901</v>
      </c>
      <c r="M189" s="106">
        <v>0.89212114523726604</v>
      </c>
      <c r="N189" s="106">
        <v>0.51896113477984596</v>
      </c>
      <c r="P189" s="106">
        <v>0.36452044420759139</v>
      </c>
      <c r="Q189" s="106">
        <v>0.33536110379037259</v>
      </c>
      <c r="R189" s="106">
        <v>0.37910011441620078</v>
      </c>
      <c r="S189" s="106">
        <v>0.3207814335817632</v>
      </c>
      <c r="AA189" s="106">
        <v>3267</v>
      </c>
      <c r="AB189" s="106">
        <v>3073.3597246127365</v>
      </c>
    </row>
    <row r="190" spans="1:28" x14ac:dyDescent="0.2">
      <c r="A190" s="14">
        <v>43700</v>
      </c>
      <c r="B190" s="106">
        <v>1118</v>
      </c>
      <c r="C190" s="106">
        <v>1110</v>
      </c>
      <c r="D190" s="106">
        <v>3265</v>
      </c>
      <c r="E190" s="106">
        <v>3287</v>
      </c>
      <c r="F190" s="106">
        <v>0.33769394584727702</v>
      </c>
      <c r="G190" s="106">
        <v>0.35046068842080202</v>
      </c>
      <c r="H190" s="106">
        <v>1.45314565631784E-2</v>
      </c>
      <c r="I190" s="106">
        <v>-0.87855904313650102</v>
      </c>
      <c r="J190" s="106">
        <v>-3.78</v>
      </c>
      <c r="K190" s="106">
        <v>0.75032703596077299</v>
      </c>
      <c r="L190" s="106">
        <v>0.82020374025899501</v>
      </c>
      <c r="M190" s="106">
        <v>0.89112594883421703</v>
      </c>
      <c r="N190" s="106">
        <v>0.47858722596076703</v>
      </c>
      <c r="P190" s="106">
        <v>0.36499214498398042</v>
      </c>
      <c r="Q190" s="106">
        <v>0.33592923185762363</v>
      </c>
      <c r="R190" s="106">
        <v>0.37952360154715881</v>
      </c>
      <c r="S190" s="106">
        <v>0.32139777529444524</v>
      </c>
      <c r="AA190" s="106">
        <v>3287</v>
      </c>
      <c r="AB190" s="106">
        <v>3170.473321858864</v>
      </c>
    </row>
    <row r="191" spans="1:28" x14ac:dyDescent="0.2">
      <c r="A191" s="14">
        <v>43699</v>
      </c>
      <c r="B191" s="106">
        <v>1109</v>
      </c>
      <c r="C191" s="106">
        <v>1111</v>
      </c>
      <c r="D191" s="106">
        <v>3253</v>
      </c>
      <c r="E191" s="106">
        <v>3257</v>
      </c>
      <c r="F191" s="106">
        <v>0.34111145225667699</v>
      </c>
      <c r="G191" s="106">
        <v>0.35082106041375699</v>
      </c>
      <c r="H191" s="106">
        <v>1.4545511573769701E-2</v>
      </c>
      <c r="I191" s="106">
        <v>-0.66753294360501603</v>
      </c>
      <c r="J191" s="106">
        <v>-2.85</v>
      </c>
      <c r="K191" s="106">
        <v>0.72253080296257699</v>
      </c>
      <c r="L191" s="106">
        <v>0.81658131572760295</v>
      </c>
      <c r="M191" s="106">
        <v>0.89021931571756097</v>
      </c>
      <c r="N191" s="106">
        <v>0.47720644850803401</v>
      </c>
      <c r="P191" s="106">
        <v>0.3653665719875267</v>
      </c>
      <c r="Q191" s="106">
        <v>0.33627554883998728</v>
      </c>
      <c r="R191" s="106">
        <v>0.37991208356129641</v>
      </c>
      <c r="S191" s="106">
        <v>0.32173003726621757</v>
      </c>
      <c r="AA191" s="106">
        <v>3257</v>
      </c>
      <c r="AB191" s="106">
        <v>3173.3296041308085</v>
      </c>
    </row>
    <row r="192" spans="1:28" x14ac:dyDescent="0.2">
      <c r="A192" s="14">
        <v>43698</v>
      </c>
      <c r="B192" s="106">
        <v>1101</v>
      </c>
      <c r="C192" s="106">
        <v>1103</v>
      </c>
      <c r="D192" s="106">
        <v>3287</v>
      </c>
      <c r="E192" s="106">
        <v>3253</v>
      </c>
      <c r="F192" s="106">
        <v>0.33907162619120801</v>
      </c>
      <c r="G192" s="106">
        <v>0.35104178962874</v>
      </c>
      <c r="H192" s="106">
        <v>1.45220832238264E-2</v>
      </c>
      <c r="I192" s="106">
        <v>-0.82427316060914302</v>
      </c>
      <c r="J192" s="106">
        <v>-3.53</v>
      </c>
      <c r="K192" s="106">
        <v>0.68199284109214897</v>
      </c>
      <c r="L192" s="106">
        <v>0.87865649683969804</v>
      </c>
      <c r="M192" s="106">
        <v>0.88918310482442797</v>
      </c>
      <c r="N192" s="106">
        <v>0.47957894427025799</v>
      </c>
      <c r="P192" s="106">
        <v>0.36556387285256642</v>
      </c>
      <c r="Q192" s="106">
        <v>0.33651970640491358</v>
      </c>
      <c r="R192" s="106">
        <v>0.38008595607639278</v>
      </c>
      <c r="S192" s="106">
        <v>0.32199762318108721</v>
      </c>
      <c r="AA192" s="106">
        <v>3253</v>
      </c>
      <c r="AB192" s="106">
        <v>3150.4793459552493</v>
      </c>
    </row>
    <row r="193" spans="1:28" x14ac:dyDescent="0.2">
      <c r="A193" s="14">
        <v>43697</v>
      </c>
      <c r="B193" s="106">
        <v>1107</v>
      </c>
      <c r="C193" s="106">
        <v>1113</v>
      </c>
      <c r="D193" s="106">
        <v>3277</v>
      </c>
      <c r="E193" s="106">
        <v>3300</v>
      </c>
      <c r="F193" s="106">
        <v>0.337272727272727</v>
      </c>
      <c r="G193" s="106">
        <v>0.35157312745276098</v>
      </c>
      <c r="H193" s="106">
        <v>1.4800749012499099E-2</v>
      </c>
      <c r="I193" s="106">
        <v>-0.966194357323228</v>
      </c>
      <c r="J193" s="106">
        <v>-4.24</v>
      </c>
      <c r="K193" s="106">
        <v>0.62511604969412504</v>
      </c>
      <c r="L193" s="106">
        <v>0.92113743118954505</v>
      </c>
      <c r="M193" s="106">
        <v>0.888023796417718</v>
      </c>
      <c r="N193" s="106">
        <v>0.466757940664139</v>
      </c>
      <c r="P193" s="106">
        <v>0.3663738764652601</v>
      </c>
      <c r="Q193" s="106">
        <v>0.33677237844026187</v>
      </c>
      <c r="R193" s="106">
        <v>0.38117462547775915</v>
      </c>
      <c r="S193" s="106">
        <v>0.32197162942776281</v>
      </c>
      <c r="AA193" s="106">
        <v>3300</v>
      </c>
      <c r="AB193" s="106">
        <v>3179.0421686746986</v>
      </c>
    </row>
    <row r="194" spans="1:28" x14ac:dyDescent="0.2">
      <c r="A194" s="14">
        <v>43696</v>
      </c>
      <c r="B194" s="106">
        <v>1081</v>
      </c>
      <c r="C194" s="106">
        <v>1096</v>
      </c>
      <c r="D194" s="106">
        <v>3300</v>
      </c>
      <c r="E194" s="106">
        <v>3308</v>
      </c>
      <c r="F194" s="106">
        <v>0.33131801692865698</v>
      </c>
      <c r="G194" s="106">
        <v>0.35222694075355399</v>
      </c>
      <c r="H194" s="106">
        <v>1.52313985973715E-2</v>
      </c>
      <c r="I194" s="106">
        <v>-1.3727514050157399</v>
      </c>
      <c r="J194" s="106">
        <v>-6.31</v>
      </c>
      <c r="K194" s="106">
        <v>0.56141138051511197</v>
      </c>
      <c r="L194" s="106">
        <v>0.918584087524003</v>
      </c>
      <c r="M194" s="106">
        <v>0.88662574171337005</v>
      </c>
      <c r="N194" s="106">
        <v>0.46819407918406097</v>
      </c>
      <c r="P194" s="106">
        <v>0.36745833935092548</v>
      </c>
      <c r="Q194" s="106">
        <v>0.33699554215618249</v>
      </c>
      <c r="R194" s="106">
        <v>0.38268973794829697</v>
      </c>
      <c r="S194" s="106">
        <v>0.321764143558811</v>
      </c>
      <c r="AA194" s="106">
        <v>3308</v>
      </c>
      <c r="AB194" s="106">
        <v>3130.4853700516351</v>
      </c>
    </row>
    <row r="195" spans="1:28" x14ac:dyDescent="0.2">
      <c r="A195" s="14">
        <v>43693</v>
      </c>
      <c r="B195" s="106">
        <v>1080</v>
      </c>
      <c r="C195" s="106">
        <v>1083</v>
      </c>
      <c r="D195" s="106">
        <v>3270</v>
      </c>
      <c r="E195" s="106">
        <v>3273</v>
      </c>
      <c r="F195" s="106">
        <v>0.33088909257561799</v>
      </c>
      <c r="G195" s="106">
        <v>0.352938126423751</v>
      </c>
      <c r="H195" s="106">
        <v>1.5481709966263401E-2</v>
      </c>
      <c r="I195" s="106">
        <v>-1.4241988705498201</v>
      </c>
      <c r="J195" s="106">
        <v>-6.66</v>
      </c>
      <c r="K195" s="106">
        <v>0.48435069520595297</v>
      </c>
      <c r="L195" s="106">
        <v>0.85984209372815901</v>
      </c>
      <c r="M195" s="106">
        <v>0.88512872261956999</v>
      </c>
      <c r="N195" s="106">
        <v>0.46416276202524998</v>
      </c>
      <c r="P195" s="106">
        <v>0.36841983639001441</v>
      </c>
      <c r="Q195" s="106">
        <v>0.33745641645748758</v>
      </c>
      <c r="R195" s="106">
        <v>0.38390154635627782</v>
      </c>
      <c r="S195" s="106">
        <v>0.32197470649122417</v>
      </c>
      <c r="AA195" s="106">
        <v>3273</v>
      </c>
      <c r="AB195" s="106">
        <v>3093.3537005163507</v>
      </c>
    </row>
    <row r="196" spans="1:28" x14ac:dyDescent="0.2">
      <c r="A196" s="14">
        <v>43692</v>
      </c>
      <c r="B196" s="106">
        <v>1093</v>
      </c>
      <c r="C196" s="106">
        <v>1085</v>
      </c>
      <c r="D196" s="106">
        <v>3249</v>
      </c>
      <c r="E196" s="106">
        <v>3285</v>
      </c>
      <c r="F196" s="106">
        <v>0.33028919330289103</v>
      </c>
      <c r="G196" s="106">
        <v>0.353738360457995</v>
      </c>
      <c r="H196" s="106">
        <v>1.5867648930203499E-2</v>
      </c>
      <c r="I196" s="106">
        <v>-1.4777971997142301</v>
      </c>
      <c r="J196" s="106">
        <v>-7.1</v>
      </c>
      <c r="K196" s="106">
        <v>0.400402535697304</v>
      </c>
      <c r="L196" s="106">
        <v>0.85988608557405699</v>
      </c>
      <c r="M196" s="106">
        <v>0.88349131928434299</v>
      </c>
      <c r="N196" s="106">
        <v>0.47014204934933002</v>
      </c>
      <c r="P196" s="106">
        <v>0.36960600938819849</v>
      </c>
      <c r="Q196" s="106">
        <v>0.33787071152779152</v>
      </c>
      <c r="R196" s="106">
        <v>0.38547365831840202</v>
      </c>
      <c r="S196" s="106">
        <v>0.32200306259758799</v>
      </c>
      <c r="AA196" s="106">
        <v>3285</v>
      </c>
      <c r="AB196" s="106">
        <v>3099.0662650602408</v>
      </c>
    </row>
    <row r="197" spans="1:28" x14ac:dyDescent="0.2">
      <c r="A197" s="14">
        <v>43691</v>
      </c>
      <c r="B197" s="106">
        <v>1101</v>
      </c>
      <c r="C197" s="106">
        <v>1110</v>
      </c>
      <c r="D197" s="106">
        <v>3306</v>
      </c>
      <c r="E197" s="106">
        <v>3294</v>
      </c>
      <c r="F197" s="106">
        <v>0.33697632058287702</v>
      </c>
      <c r="G197" s="106">
        <v>0.35442619818267301</v>
      </c>
      <c r="H197" s="106">
        <v>1.5954145963834199E-2</v>
      </c>
      <c r="I197" s="106">
        <v>-1.09375190871084</v>
      </c>
      <c r="J197" s="106">
        <v>-5.18</v>
      </c>
      <c r="K197" s="106">
        <v>0.32102363421625402</v>
      </c>
      <c r="L197" s="106">
        <v>0.74579738500474702</v>
      </c>
      <c r="M197" s="106">
        <v>0.88206587067295805</v>
      </c>
      <c r="N197" s="106">
        <v>0.47422520184084899</v>
      </c>
      <c r="P197" s="106">
        <v>0.37038034414650722</v>
      </c>
      <c r="Q197" s="106">
        <v>0.3384720522188388</v>
      </c>
      <c r="R197" s="106">
        <v>0.38633449011034143</v>
      </c>
      <c r="S197" s="106">
        <v>0.32251790625500459</v>
      </c>
      <c r="AA197" s="106">
        <v>3294</v>
      </c>
      <c r="AB197" s="106">
        <v>3170.473321858864</v>
      </c>
    </row>
    <row r="198" spans="1:28" x14ac:dyDescent="0.2">
      <c r="A198" s="14">
        <v>43690</v>
      </c>
      <c r="B198" s="106">
        <v>1088</v>
      </c>
      <c r="C198" s="106">
        <v>1094</v>
      </c>
      <c r="D198" s="106">
        <v>3314</v>
      </c>
      <c r="E198" s="106">
        <v>3308</v>
      </c>
      <c r="F198" s="106">
        <v>0.33071342200725501</v>
      </c>
      <c r="G198" s="106">
        <v>0.35495898587833602</v>
      </c>
      <c r="H198" s="106">
        <v>1.6029549438566E-2</v>
      </c>
      <c r="I198" s="106">
        <v>-1.5125542963015399</v>
      </c>
      <c r="J198" s="106">
        <v>-7.33</v>
      </c>
      <c r="K198" s="106">
        <v>0.28895437999722401</v>
      </c>
      <c r="L198" s="106">
        <v>0.35441552552850097</v>
      </c>
      <c r="M198" s="106">
        <v>0.88053084137228999</v>
      </c>
      <c r="N198" s="106">
        <v>0.474751122390761</v>
      </c>
      <c r="P198" s="106">
        <v>0.37098853531690201</v>
      </c>
      <c r="Q198" s="106">
        <v>0.33892943643977003</v>
      </c>
      <c r="R198" s="106">
        <v>0.38701808475546801</v>
      </c>
      <c r="S198" s="106">
        <v>0.32289988700120403</v>
      </c>
      <c r="AA198" s="106">
        <v>3308</v>
      </c>
      <c r="AB198" s="106">
        <v>3124.772805507745</v>
      </c>
    </row>
    <row r="199" spans="1:28" x14ac:dyDescent="0.2">
      <c r="A199" s="14">
        <v>43686</v>
      </c>
      <c r="B199" s="106">
        <v>1125</v>
      </c>
      <c r="C199" s="106">
        <v>1103</v>
      </c>
      <c r="D199" s="106">
        <v>3330</v>
      </c>
      <c r="E199" s="106">
        <v>3323</v>
      </c>
      <c r="F199" s="106">
        <v>0.33192897983749597</v>
      </c>
      <c r="G199" s="106">
        <v>0.35559641576267198</v>
      </c>
      <c r="H199" s="106">
        <v>1.6003256190735799E-2</v>
      </c>
      <c r="I199" s="106">
        <v>-1.47891376874144</v>
      </c>
      <c r="J199" s="106">
        <v>-7.13</v>
      </c>
      <c r="K199" s="106">
        <v>0.30418767742014802</v>
      </c>
      <c r="L199" s="106">
        <v>0.41942606336763499</v>
      </c>
      <c r="M199" s="106">
        <v>0.87912092972462597</v>
      </c>
      <c r="N199" s="106">
        <v>0.47008097091991702</v>
      </c>
      <c r="P199" s="106">
        <v>0.37159967195340776</v>
      </c>
      <c r="Q199" s="106">
        <v>0.3395931595719362</v>
      </c>
      <c r="R199" s="106">
        <v>0.3876029281441436</v>
      </c>
      <c r="S199" s="106">
        <v>0.32358990338120036</v>
      </c>
      <c r="AA199" s="106">
        <v>3323</v>
      </c>
      <c r="AB199" s="106">
        <v>3150.4793459552493</v>
      </c>
    </row>
    <row r="200" spans="1:28" x14ac:dyDescent="0.2">
      <c r="A200" s="14">
        <v>43685</v>
      </c>
      <c r="B200" s="106">
        <v>1132</v>
      </c>
      <c r="C200" s="106">
        <v>1123</v>
      </c>
      <c r="D200" s="106">
        <v>3315</v>
      </c>
      <c r="E200" s="106">
        <v>3334</v>
      </c>
      <c r="F200" s="106">
        <v>0.336832633473305</v>
      </c>
      <c r="G200" s="106">
        <v>0.35630969454066902</v>
      </c>
      <c r="H200" s="106">
        <v>1.6124204745559499E-2</v>
      </c>
      <c r="I200" s="106">
        <v>-1.2079393293941001</v>
      </c>
      <c r="J200" s="106">
        <v>-5.78</v>
      </c>
      <c r="K200" s="106">
        <v>0.29206274685963501</v>
      </c>
      <c r="L200" s="106">
        <v>0.50329246921344395</v>
      </c>
      <c r="M200" s="106">
        <v>0.877761497732374</v>
      </c>
      <c r="N200" s="106">
        <v>0.45910905492339499</v>
      </c>
      <c r="P200" s="106">
        <v>0.3724338992862285</v>
      </c>
      <c r="Q200" s="106">
        <v>0.34018548979510954</v>
      </c>
      <c r="R200" s="106">
        <v>0.38855810403178803</v>
      </c>
      <c r="S200" s="106">
        <v>0.32406128504955001</v>
      </c>
      <c r="AA200" s="106">
        <v>3334</v>
      </c>
      <c r="AB200" s="106">
        <v>3207.6049913941479</v>
      </c>
    </row>
    <row r="201" spans="1:28" x14ac:dyDescent="0.2">
      <c r="A201" s="14">
        <v>43684</v>
      </c>
      <c r="B201" s="106">
        <v>1126</v>
      </c>
      <c r="C201" s="106">
        <v>1136</v>
      </c>
      <c r="D201" s="106">
        <v>3273</v>
      </c>
      <c r="E201" s="106">
        <v>3316</v>
      </c>
      <c r="F201" s="106">
        <v>0.34258142340168801</v>
      </c>
      <c r="G201" s="106">
        <v>0.356917248252557</v>
      </c>
      <c r="H201" s="106">
        <v>1.6236940879664801E-2</v>
      </c>
      <c r="I201" s="106">
        <v>-0.88291414972277604</v>
      </c>
      <c r="J201" s="106">
        <v>-4.18</v>
      </c>
      <c r="K201" s="106">
        <v>0.313833230524938</v>
      </c>
      <c r="L201" s="106">
        <v>0.53031626936787402</v>
      </c>
      <c r="M201" s="106">
        <v>0.87642533132380895</v>
      </c>
      <c r="N201" s="106">
        <v>0.461463876997111</v>
      </c>
      <c r="P201" s="106">
        <v>0.37315418913222181</v>
      </c>
      <c r="Q201" s="106">
        <v>0.34068030737289218</v>
      </c>
      <c r="R201" s="106">
        <v>0.38939113001188658</v>
      </c>
      <c r="S201" s="106">
        <v>0.32444336649322741</v>
      </c>
      <c r="AA201" s="106">
        <v>3316</v>
      </c>
      <c r="AB201" s="106">
        <v>3244.7366609294318</v>
      </c>
    </row>
    <row r="202" spans="1:28" x14ac:dyDescent="0.2">
      <c r="A202" s="14">
        <v>43683</v>
      </c>
      <c r="B202" s="106">
        <v>1102</v>
      </c>
      <c r="C202" s="106">
        <v>1135</v>
      </c>
      <c r="D202" s="106">
        <v>3212</v>
      </c>
      <c r="E202" s="106">
        <v>3279</v>
      </c>
      <c r="F202" s="106">
        <v>0.34614211649893201</v>
      </c>
      <c r="G202" s="106">
        <v>0.35742422656271</v>
      </c>
      <c r="H202" s="106">
        <v>1.6374441765450099E-2</v>
      </c>
      <c r="I202" s="106">
        <v>-0.68900730940232202</v>
      </c>
      <c r="J202" s="106">
        <v>-3.26</v>
      </c>
      <c r="K202" s="106">
        <v>0.36878545115859002</v>
      </c>
      <c r="L202" s="106">
        <v>0.52012479976030401</v>
      </c>
      <c r="M202" s="106">
        <v>0.87502588229372003</v>
      </c>
      <c r="N202" s="106">
        <v>0.47080251770915899</v>
      </c>
      <c r="P202" s="106">
        <v>0.37379866832816011</v>
      </c>
      <c r="Q202" s="106">
        <v>0.34104978479725989</v>
      </c>
      <c r="R202" s="106">
        <v>0.39017311009361022</v>
      </c>
      <c r="S202" s="106">
        <v>0.32467534303180978</v>
      </c>
      <c r="AA202" s="106">
        <v>3279</v>
      </c>
      <c r="AB202" s="106">
        <v>3241.8803786574867</v>
      </c>
    </row>
    <row r="203" spans="1:28" x14ac:dyDescent="0.2">
      <c r="A203" s="14">
        <v>43682</v>
      </c>
      <c r="B203" s="106">
        <v>1152</v>
      </c>
      <c r="C203" s="106">
        <v>1144</v>
      </c>
      <c r="D203" s="106">
        <v>3294</v>
      </c>
      <c r="E203" s="106">
        <v>3281</v>
      </c>
      <c r="F203" s="106">
        <v>0.34867418469978601</v>
      </c>
      <c r="G203" s="106">
        <v>0.35783517635319501</v>
      </c>
      <c r="H203" s="106">
        <v>1.6472603972609599E-2</v>
      </c>
      <c r="I203" s="106">
        <v>-0.55613500261658799</v>
      </c>
      <c r="J203" s="106">
        <v>-2.63</v>
      </c>
      <c r="K203" s="106">
        <v>0.32250043242170601</v>
      </c>
      <c r="L203" s="106">
        <v>0.55261230980558496</v>
      </c>
      <c r="M203" s="106">
        <v>0.873677793521482</v>
      </c>
      <c r="N203" s="106">
        <v>0.44914022311967</v>
      </c>
      <c r="P203" s="106">
        <v>0.37430778032580458</v>
      </c>
      <c r="Q203" s="106">
        <v>0.34136257238058543</v>
      </c>
      <c r="R203" s="106">
        <v>0.39078038429841422</v>
      </c>
      <c r="S203" s="106">
        <v>0.32488996840797579</v>
      </c>
      <c r="AA203" s="106">
        <v>3281</v>
      </c>
      <c r="AB203" s="106">
        <v>3267.586919104991</v>
      </c>
    </row>
    <row r="204" spans="1:28" x14ac:dyDescent="0.2">
      <c r="A204" s="14">
        <v>43679</v>
      </c>
      <c r="B204" s="106">
        <v>1189</v>
      </c>
      <c r="C204" s="106">
        <v>1162</v>
      </c>
      <c r="D204" s="106">
        <v>3319</v>
      </c>
      <c r="E204" s="106">
        <v>3319</v>
      </c>
      <c r="F204" s="106">
        <v>0.35010545344983401</v>
      </c>
      <c r="G204" s="106">
        <v>0.35830498526719101</v>
      </c>
      <c r="H204" s="106">
        <v>1.67054530413989E-2</v>
      </c>
      <c r="I204" s="106">
        <v>-0.490829658856764</v>
      </c>
      <c r="J204" s="106">
        <v>-2.34</v>
      </c>
      <c r="K204" s="106">
        <v>0.28646732624118298</v>
      </c>
      <c r="L204" s="106">
        <v>0.647795110478671</v>
      </c>
      <c r="M204" s="106">
        <v>0.872432044020091</v>
      </c>
      <c r="N204" s="106">
        <v>0.45923353240565101</v>
      </c>
      <c r="P204" s="106">
        <v>0.37501043830858993</v>
      </c>
      <c r="Q204" s="106">
        <v>0.34159953222579209</v>
      </c>
      <c r="R204" s="106">
        <v>0.3917158913499888</v>
      </c>
      <c r="S204" s="106">
        <v>0.32489407918439323</v>
      </c>
      <c r="AA204" s="106">
        <v>3319</v>
      </c>
      <c r="AB204" s="106">
        <v>3318.9999999999995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D33" sqref="D33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43</v>
      </c>
      <c r="G8" s="150">
        <v>-2.5</v>
      </c>
    </row>
    <row r="9" spans="1:8" x14ac:dyDescent="0.2">
      <c r="B9" s="288" t="s">
        <v>3761</v>
      </c>
      <c r="C9" s="19">
        <v>0.9</v>
      </c>
      <c r="D9" s="18">
        <v>1</v>
      </c>
      <c r="E9" s="1"/>
      <c r="F9" s="4" t="s">
        <v>44</v>
      </c>
      <c r="G9" s="20">
        <v>15</v>
      </c>
      <c r="H9" s="1"/>
    </row>
    <row r="10" spans="1:8" x14ac:dyDescent="0.2">
      <c r="B10" s="288" t="s">
        <v>3764</v>
      </c>
      <c r="C10" s="19">
        <v>0.7</v>
      </c>
      <c r="D10" s="18">
        <v>1</v>
      </c>
      <c r="E10" s="12"/>
      <c r="F10" s="4" t="s">
        <v>3756</v>
      </c>
      <c r="G10" s="19">
        <v>2</v>
      </c>
      <c r="H10" s="1"/>
    </row>
    <row r="11" spans="1:8" x14ac:dyDescent="0.2">
      <c r="B11" s="287" t="s">
        <v>3762</v>
      </c>
      <c r="C11" s="18">
        <v>0</v>
      </c>
      <c r="D11" s="19">
        <v>0.1</v>
      </c>
      <c r="E11" s="1" t="s">
        <v>18</v>
      </c>
    </row>
    <row r="12" spans="1:8" x14ac:dyDescent="0.2">
      <c r="B12" s="287" t="s">
        <v>3763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86" t="s">
        <v>39</v>
      </c>
      <c r="C17" s="347" t="s">
        <v>1222</v>
      </c>
      <c r="D17" s="348"/>
      <c r="E17" s="348"/>
      <c r="F17" s="348"/>
      <c r="G17" s="349"/>
    </row>
    <row r="18" spans="2:9" x14ac:dyDescent="0.2">
      <c r="B18" s="286" t="s">
        <v>38</v>
      </c>
      <c r="C18" s="352" t="str">
        <f>C17 &amp; "\master\" &amp; H18</f>
        <v>G:\Stock\pairs_trade\pair_trade\stock_data\master\master.csv</v>
      </c>
      <c r="D18" s="353"/>
      <c r="E18" s="353"/>
      <c r="F18" s="353"/>
      <c r="G18" s="353"/>
      <c r="H18" s="350" t="s">
        <v>663</v>
      </c>
      <c r="I18" s="351"/>
    </row>
    <row r="19" spans="2:9" x14ac:dyDescent="0.2">
      <c r="B19" s="286" t="s">
        <v>242</v>
      </c>
      <c r="C19" s="354" t="str">
        <f>C17 &amp; "\master\" &amp; H19</f>
        <v>G:\Stock\pairs_trade\pair_trade\stock_data\master\fiscal_data.csv</v>
      </c>
      <c r="D19" s="355"/>
      <c r="E19" s="355"/>
      <c r="F19" s="355"/>
      <c r="G19" s="355"/>
      <c r="H19" s="350" t="s">
        <v>662</v>
      </c>
      <c r="I19" s="351"/>
    </row>
    <row r="20" spans="2:9" x14ac:dyDescent="0.2">
      <c r="B20" s="286" t="s">
        <v>727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50" t="s">
        <v>728</v>
      </c>
      <c r="I20" s="351"/>
    </row>
    <row r="21" spans="2:9" x14ac:dyDescent="0.2">
      <c r="B21" s="286" t="s">
        <v>1220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50" t="s">
        <v>1221</v>
      </c>
      <c r="I21" s="351"/>
    </row>
    <row r="22" spans="2:9" x14ac:dyDescent="0.2">
      <c r="B22" s="286" t="s">
        <v>1364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50" t="s">
        <v>1363</v>
      </c>
      <c r="I22" s="351"/>
    </row>
    <row r="24" spans="2:9" x14ac:dyDescent="0.2">
      <c r="B24" s="4" t="s">
        <v>3757</v>
      </c>
      <c r="C24" s="285" t="s">
        <v>3759</v>
      </c>
      <c r="D24" t="s">
        <v>3758</v>
      </c>
    </row>
    <row r="26" spans="2:9" x14ac:dyDescent="0.2">
      <c r="B26" s="278" t="s">
        <v>3766</v>
      </c>
    </row>
    <row r="27" spans="2:9" x14ac:dyDescent="0.2">
      <c r="B27" s="4" t="s">
        <v>3767</v>
      </c>
      <c r="C27" s="285" t="s">
        <v>3759</v>
      </c>
      <c r="D27" s="106" t="s">
        <v>3758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="85" zoomScaleNormal="85" workbookViewId="0">
      <selection activeCell="A8" sqref="A8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362" t="s">
        <v>712</v>
      </c>
      <c r="F2" s="360" t="s">
        <v>1206</v>
      </c>
      <c r="G2" s="357"/>
      <c r="H2" s="357"/>
      <c r="I2" s="357"/>
      <c r="J2" s="357"/>
      <c r="K2" s="357"/>
      <c r="L2" s="182"/>
      <c r="M2" s="182"/>
      <c r="N2" s="181"/>
      <c r="O2" s="361" t="s">
        <v>203</v>
      </c>
      <c r="P2" s="357"/>
      <c r="Q2" s="357"/>
      <c r="R2" s="357"/>
      <c r="S2" s="357"/>
      <c r="T2" s="357"/>
      <c r="U2" s="357"/>
      <c r="V2" s="357"/>
      <c r="W2" s="358"/>
      <c r="X2" s="356" t="s">
        <v>701</v>
      </c>
      <c r="Y2" s="357"/>
      <c r="Z2" s="357"/>
      <c r="AA2" s="357"/>
      <c r="AB2" s="357"/>
      <c r="AC2" s="357"/>
      <c r="AD2" s="357"/>
      <c r="AE2" s="358"/>
      <c r="AF2" s="359" t="s">
        <v>204</v>
      </c>
      <c r="AG2" s="357"/>
      <c r="AH2" s="357"/>
      <c r="AI2" s="357"/>
      <c r="AJ2" s="357"/>
      <c r="AK2" s="357"/>
      <c r="AL2" s="357"/>
      <c r="AM2" s="357"/>
      <c r="AN2" s="357"/>
      <c r="AO2" s="358"/>
      <c r="AP2" s="111" t="s">
        <v>1337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363"/>
      <c r="F3" s="109" t="s">
        <v>205</v>
      </c>
      <c r="G3" s="125" t="s">
        <v>206</v>
      </c>
      <c r="H3" s="125" t="s">
        <v>207</v>
      </c>
      <c r="I3" s="125" t="s">
        <v>208</v>
      </c>
      <c r="J3" s="125" t="s">
        <v>209</v>
      </c>
      <c r="K3" s="180" t="s">
        <v>241</v>
      </c>
      <c r="L3" s="180" t="s">
        <v>711</v>
      </c>
      <c r="M3" s="180"/>
      <c r="N3" s="126"/>
      <c r="O3" s="110" t="s">
        <v>205</v>
      </c>
      <c r="P3" s="114" t="s">
        <v>206</v>
      </c>
      <c r="Q3" s="114" t="s">
        <v>207</v>
      </c>
      <c r="R3" s="114" t="s">
        <v>208</v>
      </c>
      <c r="S3" s="114" t="s">
        <v>209</v>
      </c>
      <c r="T3" s="183" t="s">
        <v>241</v>
      </c>
      <c r="U3" s="183" t="s">
        <v>711</v>
      </c>
      <c r="V3" s="183"/>
      <c r="W3" s="115"/>
      <c r="X3" s="116" t="s">
        <v>702</v>
      </c>
      <c r="Y3" s="117" t="s">
        <v>703</v>
      </c>
      <c r="Z3" s="184" t="s">
        <v>1212</v>
      </c>
      <c r="AA3" s="184" t="s">
        <v>1213</v>
      </c>
      <c r="AB3" s="184" t="s">
        <v>1202</v>
      </c>
      <c r="AC3" s="184" t="s">
        <v>1376</v>
      </c>
      <c r="AD3" s="117" t="s">
        <v>1377</v>
      </c>
      <c r="AE3" s="118"/>
      <c r="AF3" s="119" t="s">
        <v>1203</v>
      </c>
      <c r="AG3" s="120" t="s">
        <v>210</v>
      </c>
      <c r="AH3" s="108" t="s">
        <v>211</v>
      </c>
      <c r="AI3" s="108" t="s">
        <v>212</v>
      </c>
      <c r="AJ3" s="108" t="s">
        <v>213</v>
      </c>
      <c r="AK3" s="120" t="s">
        <v>214</v>
      </c>
      <c r="AL3" s="120" t="s">
        <v>215</v>
      </c>
      <c r="AM3" s="108"/>
      <c r="AN3" s="120"/>
      <c r="AO3" s="121"/>
      <c r="AP3" s="122" t="s">
        <v>704</v>
      </c>
      <c r="AQ3" s="123" t="s">
        <v>3760</v>
      </c>
      <c r="AR3" s="123" t="s">
        <v>705</v>
      </c>
      <c r="AS3" s="149" t="s">
        <v>216</v>
      </c>
    </row>
    <row r="4" spans="1:52" s="290" customFormat="1" x14ac:dyDescent="0.2">
      <c r="A4" s="289" t="s">
        <v>3397</v>
      </c>
      <c r="B4" s="289" t="s">
        <v>3398</v>
      </c>
      <c r="C4" s="289" t="s">
        <v>3399</v>
      </c>
      <c r="E4" s="290">
        <v>1</v>
      </c>
      <c r="F4" s="290">
        <v>8385</v>
      </c>
      <c r="G4" s="290" t="s">
        <v>1115</v>
      </c>
      <c r="H4" s="290" t="s">
        <v>3405</v>
      </c>
      <c r="I4" s="290">
        <v>580</v>
      </c>
      <c r="J4" s="290">
        <v>1500</v>
      </c>
      <c r="K4" s="291" t="s">
        <v>359</v>
      </c>
      <c r="O4" s="290">
        <v>7267</v>
      </c>
      <c r="P4" s="290" t="s">
        <v>61</v>
      </c>
      <c r="Q4" s="290" t="s">
        <v>3358</v>
      </c>
      <c r="R4" s="290">
        <v>2849</v>
      </c>
      <c r="S4" s="290">
        <v>300</v>
      </c>
      <c r="T4" s="291" t="s">
        <v>359</v>
      </c>
      <c r="X4" s="290">
        <v>-2.5501920797314899</v>
      </c>
      <c r="Y4" s="290">
        <v>-4.3099999999999996</v>
      </c>
      <c r="Z4" s="290">
        <v>870000</v>
      </c>
      <c r="AA4" s="290">
        <v>854700</v>
      </c>
      <c r="AB4" s="290">
        <v>1.79</v>
      </c>
      <c r="AC4" s="290">
        <v>2.91746669443401</v>
      </c>
      <c r="AD4" s="290" t="s">
        <v>3396</v>
      </c>
      <c r="AF4" s="290">
        <v>371039</v>
      </c>
      <c r="AG4" s="290">
        <v>23190</v>
      </c>
      <c r="AH4" s="292">
        <v>16</v>
      </c>
      <c r="AI4" s="292">
        <v>11</v>
      </c>
      <c r="AJ4" s="292" t="s">
        <v>4327</v>
      </c>
      <c r="AK4" s="290">
        <v>68.75</v>
      </c>
      <c r="AL4" s="290">
        <v>15</v>
      </c>
      <c r="AP4" s="290">
        <v>0.86859188155907996</v>
      </c>
      <c r="AQ4" s="290">
        <v>0.92301488849046998</v>
      </c>
      <c r="AR4" s="290">
        <v>8.8881353119763196E-2</v>
      </c>
      <c r="AS4" s="290">
        <v>1.2248796841104999E-2</v>
      </c>
    </row>
    <row r="5" spans="1:52" s="290" customFormat="1" x14ac:dyDescent="0.2">
      <c r="A5" s="124" t="s">
        <v>3397</v>
      </c>
      <c r="B5" s="124" t="s">
        <v>3398</v>
      </c>
      <c r="C5" s="124" t="s">
        <v>3399</v>
      </c>
      <c r="D5"/>
      <c r="E5">
        <v>2</v>
      </c>
      <c r="F5">
        <v>7276</v>
      </c>
      <c r="G5" t="s">
        <v>3401</v>
      </c>
      <c r="H5" t="s">
        <v>3345</v>
      </c>
      <c r="I5">
        <v>4905</v>
      </c>
      <c r="J5">
        <v>200</v>
      </c>
      <c r="K5"/>
      <c r="L5"/>
      <c r="M5"/>
      <c r="N5"/>
      <c r="O5">
        <v>7211</v>
      </c>
      <c r="P5" t="s">
        <v>28</v>
      </c>
      <c r="Q5" t="s">
        <v>3358</v>
      </c>
      <c r="R5">
        <v>408</v>
      </c>
      <c r="S5">
        <v>2400</v>
      </c>
      <c r="T5"/>
      <c r="U5"/>
      <c r="V5"/>
      <c r="W5"/>
      <c r="X5">
        <v>-2.0925603266989699</v>
      </c>
      <c r="Y5">
        <v>-4.91</v>
      </c>
      <c r="Z5">
        <v>981000</v>
      </c>
      <c r="AA5">
        <v>979200</v>
      </c>
      <c r="AB5">
        <v>0.18</v>
      </c>
      <c r="AC5">
        <v>2.6273404992969098</v>
      </c>
      <c r="AD5" t="s">
        <v>3396</v>
      </c>
      <c r="AE5"/>
      <c r="AF5">
        <v>303168</v>
      </c>
      <c r="AG5">
        <v>20211</v>
      </c>
      <c r="AH5" s="283">
        <v>15</v>
      </c>
      <c r="AI5" s="283">
        <v>11</v>
      </c>
      <c r="AJ5" s="283" t="s">
        <v>4328</v>
      </c>
      <c r="AK5">
        <v>73.33</v>
      </c>
      <c r="AL5">
        <v>12</v>
      </c>
      <c r="AM5"/>
      <c r="AN5"/>
      <c r="AO5"/>
      <c r="AP5">
        <v>0.93628808924450402</v>
      </c>
      <c r="AQ5">
        <v>0.94033386909632599</v>
      </c>
      <c r="AR5">
        <v>1.0413537242167901E-2</v>
      </c>
      <c r="AS5">
        <v>2.73155402569695E-2</v>
      </c>
      <c r="AT5"/>
      <c r="AU5"/>
      <c r="AV5"/>
      <c r="AW5"/>
      <c r="AX5"/>
      <c r="AY5"/>
      <c r="AZ5"/>
    </row>
    <row r="6" spans="1:52" s="290" customFormat="1" x14ac:dyDescent="0.2">
      <c r="A6" s="124" t="s">
        <v>3397</v>
      </c>
      <c r="B6" s="124" t="s">
        <v>3398</v>
      </c>
      <c r="C6" s="124" t="s">
        <v>3399</v>
      </c>
      <c r="D6"/>
      <c r="E6">
        <v>3</v>
      </c>
      <c r="F6">
        <v>8020</v>
      </c>
      <c r="G6" t="s">
        <v>3520</v>
      </c>
      <c r="H6" t="s">
        <v>3347</v>
      </c>
      <c r="I6">
        <v>1417</v>
      </c>
      <c r="J6">
        <v>700</v>
      </c>
      <c r="K6" t="s">
        <v>348</v>
      </c>
      <c r="L6"/>
      <c r="M6"/>
      <c r="N6"/>
      <c r="O6">
        <v>9810</v>
      </c>
      <c r="P6" t="s">
        <v>3307</v>
      </c>
      <c r="Q6" t="s">
        <v>3347</v>
      </c>
      <c r="R6">
        <v>4795</v>
      </c>
      <c r="S6">
        <v>200</v>
      </c>
      <c r="T6"/>
      <c r="U6"/>
      <c r="V6"/>
      <c r="W6"/>
      <c r="X6">
        <v>2.41785023522359</v>
      </c>
      <c r="Y6">
        <v>3.94</v>
      </c>
      <c r="Z6">
        <v>991900</v>
      </c>
      <c r="AA6">
        <v>959000</v>
      </c>
      <c r="AB6">
        <v>3.43</v>
      </c>
      <c r="AC6">
        <v>2.64435940473739</v>
      </c>
      <c r="AD6" t="s">
        <v>3396</v>
      </c>
      <c r="AE6"/>
      <c r="AF6">
        <v>259837</v>
      </c>
      <c r="AG6">
        <v>19987</v>
      </c>
      <c r="AH6" s="283">
        <v>13</v>
      </c>
      <c r="AI6" s="283">
        <v>10</v>
      </c>
      <c r="AJ6" s="283" t="s">
        <v>4329</v>
      </c>
      <c r="AK6">
        <v>76.92</v>
      </c>
      <c r="AL6">
        <v>13</v>
      </c>
      <c r="AM6"/>
      <c r="AN6"/>
      <c r="AO6"/>
      <c r="AP6">
        <v>0.88599723074438497</v>
      </c>
      <c r="AQ6">
        <v>0.92052141270978904</v>
      </c>
      <c r="AR6">
        <v>0.27272022339486901</v>
      </c>
      <c r="AS6">
        <v>3.6895303964000099E-2</v>
      </c>
      <c r="AT6"/>
      <c r="AU6"/>
      <c r="AV6"/>
      <c r="AW6"/>
      <c r="AX6"/>
      <c r="AY6"/>
      <c r="AZ6"/>
    </row>
    <row r="7" spans="1:52" s="290" customFormat="1" x14ac:dyDescent="0.2">
      <c r="A7" s="289" t="s">
        <v>3397</v>
      </c>
      <c r="B7" s="289" t="s">
        <v>3398</v>
      </c>
      <c r="C7" s="289" t="s">
        <v>3399</v>
      </c>
      <c r="E7" s="290">
        <v>4</v>
      </c>
      <c r="F7" s="290">
        <v>7762</v>
      </c>
      <c r="G7" s="290" t="s">
        <v>3661</v>
      </c>
      <c r="H7" s="290" t="s">
        <v>3349</v>
      </c>
      <c r="I7" s="290">
        <v>535</v>
      </c>
      <c r="J7" s="290">
        <v>2000</v>
      </c>
      <c r="K7" s="291" t="s">
        <v>384</v>
      </c>
      <c r="O7" s="290">
        <v>6472</v>
      </c>
      <c r="P7" s="290" t="s">
        <v>63</v>
      </c>
      <c r="Q7" s="290" t="s">
        <v>3353</v>
      </c>
      <c r="R7" s="290">
        <v>293</v>
      </c>
      <c r="S7" s="290">
        <v>3700</v>
      </c>
      <c r="X7" s="290">
        <v>-1.9128554866388501</v>
      </c>
      <c r="Y7" s="290">
        <v>-5.42</v>
      </c>
      <c r="Z7" s="290">
        <v>1070000</v>
      </c>
      <c r="AA7" s="290">
        <v>1084100</v>
      </c>
      <c r="AB7" s="290">
        <v>1.32</v>
      </c>
      <c r="AC7" s="290">
        <v>2.2607080656107001</v>
      </c>
      <c r="AD7" s="290" t="s">
        <v>3396</v>
      </c>
      <c r="AF7" s="290">
        <v>192764</v>
      </c>
      <c r="AG7" s="290">
        <v>16064</v>
      </c>
      <c r="AH7" s="292">
        <v>12</v>
      </c>
      <c r="AI7" s="292">
        <v>7</v>
      </c>
      <c r="AJ7" s="292" t="s">
        <v>4330</v>
      </c>
      <c r="AK7" s="290">
        <v>58.33</v>
      </c>
      <c r="AL7" s="290">
        <v>13</v>
      </c>
      <c r="AP7" s="290">
        <v>0.88393611906385205</v>
      </c>
      <c r="AQ7" s="290">
        <v>0.90997111282910503</v>
      </c>
      <c r="AR7" s="290">
        <v>0.28182538969596299</v>
      </c>
      <c r="AS7" s="290">
        <v>1.32327105222341E-2</v>
      </c>
    </row>
    <row r="8" spans="1:52" s="290" customFormat="1" x14ac:dyDescent="0.2">
      <c r="A8" s="124" t="s">
        <v>3397</v>
      </c>
      <c r="B8" s="124" t="s">
        <v>3398</v>
      </c>
      <c r="C8" s="124" t="s">
        <v>3399</v>
      </c>
      <c r="D8"/>
      <c r="E8">
        <v>5</v>
      </c>
      <c r="F8">
        <v>7240</v>
      </c>
      <c r="G8" t="s">
        <v>1003</v>
      </c>
      <c r="H8" t="s">
        <v>3358</v>
      </c>
      <c r="I8">
        <v>1569</v>
      </c>
      <c r="J8">
        <v>700</v>
      </c>
      <c r="K8"/>
      <c r="L8"/>
      <c r="M8"/>
      <c r="N8"/>
      <c r="O8">
        <v>6472</v>
      </c>
      <c r="P8" t="s">
        <v>63</v>
      </c>
      <c r="Q8" t="s">
        <v>3353</v>
      </c>
      <c r="R8">
        <v>293</v>
      </c>
      <c r="S8">
        <v>3700</v>
      </c>
      <c r="T8"/>
      <c r="U8"/>
      <c r="V8"/>
      <c r="W8"/>
      <c r="X8">
        <v>-2.39046723440137</v>
      </c>
      <c r="Y8">
        <v>-8.4499999999999993</v>
      </c>
      <c r="Z8">
        <v>1098300</v>
      </c>
      <c r="AA8">
        <v>1084100</v>
      </c>
      <c r="AB8">
        <v>1.29</v>
      </c>
      <c r="AC8">
        <v>2.70772074102742</v>
      </c>
      <c r="AD8" t="s">
        <v>3396</v>
      </c>
      <c r="AE8"/>
      <c r="AF8">
        <v>190949</v>
      </c>
      <c r="AG8">
        <v>11934</v>
      </c>
      <c r="AH8" s="283">
        <v>16</v>
      </c>
      <c r="AI8" s="283">
        <v>10</v>
      </c>
      <c r="AJ8" s="283" t="s">
        <v>4331</v>
      </c>
      <c r="AK8">
        <v>62.5</v>
      </c>
      <c r="AL8">
        <v>15</v>
      </c>
      <c r="AM8"/>
      <c r="AN8"/>
      <c r="AO8"/>
      <c r="AP8">
        <v>0.82853615251958201</v>
      </c>
      <c r="AQ8">
        <v>0.91469868244625596</v>
      </c>
      <c r="AR8">
        <v>9.1259923793509806E-2</v>
      </c>
      <c r="AS8">
        <v>2.91963775998983E-2</v>
      </c>
      <c r="AT8"/>
      <c r="AU8"/>
      <c r="AV8"/>
      <c r="AW8"/>
      <c r="AX8"/>
      <c r="AY8"/>
      <c r="AZ8"/>
    </row>
    <row r="9" spans="1:52" s="290" customFormat="1" x14ac:dyDescent="0.2">
      <c r="A9" s="289" t="s">
        <v>3397</v>
      </c>
      <c r="B9" s="289" t="s">
        <v>3398</v>
      </c>
      <c r="C9" s="289" t="s">
        <v>3399</v>
      </c>
      <c r="E9" s="290">
        <v>6</v>
      </c>
      <c r="F9" s="290">
        <v>5233</v>
      </c>
      <c r="G9" s="290" t="s">
        <v>3652</v>
      </c>
      <c r="H9" s="290" t="s">
        <v>3339</v>
      </c>
      <c r="I9" s="290">
        <v>3000</v>
      </c>
      <c r="J9" s="290">
        <v>300</v>
      </c>
      <c r="K9" s="291" t="s">
        <v>359</v>
      </c>
      <c r="O9" s="290">
        <v>7202</v>
      </c>
      <c r="P9" s="290" t="s">
        <v>998</v>
      </c>
      <c r="Q9" s="290" t="s">
        <v>3358</v>
      </c>
      <c r="R9" s="290">
        <v>1090.5</v>
      </c>
      <c r="S9" s="290">
        <v>800</v>
      </c>
      <c r="T9" s="291" t="s">
        <v>359</v>
      </c>
      <c r="X9" s="290">
        <v>2.4866248567001001</v>
      </c>
      <c r="Y9" s="290">
        <v>8.1300000000000008</v>
      </c>
      <c r="Z9" s="290">
        <v>900000</v>
      </c>
      <c r="AA9" s="290">
        <v>872400</v>
      </c>
      <c r="AB9" s="290">
        <v>3.07</v>
      </c>
      <c r="AC9" s="290">
        <v>2.7704550404109298</v>
      </c>
      <c r="AD9" s="290" t="s">
        <v>3396</v>
      </c>
      <c r="AF9" s="290">
        <v>133532</v>
      </c>
      <c r="AG9" s="290">
        <v>7418</v>
      </c>
      <c r="AH9" s="292">
        <v>18</v>
      </c>
      <c r="AI9" s="292">
        <v>11</v>
      </c>
      <c r="AJ9" s="292" t="s">
        <v>3977</v>
      </c>
      <c r="AK9" s="290">
        <v>61.11</v>
      </c>
      <c r="AL9" s="290">
        <v>13</v>
      </c>
      <c r="AP9" s="290">
        <v>0.84032904934347097</v>
      </c>
      <c r="AQ9" s="290">
        <v>0.90582967366935896</v>
      </c>
      <c r="AR9" s="290">
        <v>4.30553359165569E-2</v>
      </c>
      <c r="AS9" s="290">
        <v>2.37814548982219E-2</v>
      </c>
    </row>
    <row r="10" spans="1:52" s="290" customFormat="1" x14ac:dyDescent="0.2">
      <c r="A10" s="289" t="s">
        <v>3397</v>
      </c>
      <c r="B10" s="289" t="s">
        <v>3398</v>
      </c>
      <c r="C10" s="289" t="s">
        <v>3399</v>
      </c>
      <c r="E10" s="290">
        <v>7</v>
      </c>
      <c r="F10" s="290">
        <v>7976</v>
      </c>
      <c r="G10" s="290" t="s">
        <v>3400</v>
      </c>
      <c r="H10" s="290" t="s">
        <v>3364</v>
      </c>
      <c r="I10" s="290">
        <v>1657</v>
      </c>
      <c r="J10" s="290">
        <v>600</v>
      </c>
      <c r="K10" s="291" t="s">
        <v>406</v>
      </c>
      <c r="O10" s="290">
        <v>7211</v>
      </c>
      <c r="P10" s="290" t="s">
        <v>28</v>
      </c>
      <c r="Q10" s="290" t="s">
        <v>3358</v>
      </c>
      <c r="R10" s="290">
        <v>408</v>
      </c>
      <c r="S10" s="290">
        <v>2400</v>
      </c>
      <c r="X10" s="290">
        <v>-2.8562218951567</v>
      </c>
      <c r="Y10" s="290">
        <v>-12.39</v>
      </c>
      <c r="Z10" s="290">
        <v>994200</v>
      </c>
      <c r="AA10" s="290">
        <v>979200</v>
      </c>
      <c r="AB10" s="290">
        <v>1.51</v>
      </c>
      <c r="AC10" s="290">
        <v>2.9591260980035301</v>
      </c>
      <c r="AD10" s="290" t="s">
        <v>3396</v>
      </c>
      <c r="AF10" s="290">
        <v>114544</v>
      </c>
      <c r="AG10" s="290">
        <v>7159</v>
      </c>
      <c r="AH10" s="292">
        <v>16</v>
      </c>
      <c r="AI10" s="292">
        <v>9</v>
      </c>
      <c r="AJ10" s="292" t="s">
        <v>4332</v>
      </c>
      <c r="AK10" s="290">
        <v>56.25</v>
      </c>
      <c r="AL10" s="290">
        <v>14</v>
      </c>
      <c r="AP10" s="290">
        <v>0.92384030741642598</v>
      </c>
      <c r="AQ10" s="290">
        <v>0.93014398038486201</v>
      </c>
      <c r="AR10" s="290">
        <v>5.5334399627984502E-5</v>
      </c>
      <c r="AS10" s="290">
        <v>1.6889769479770899E-2</v>
      </c>
    </row>
    <row r="11" spans="1:52" s="290" customFormat="1" x14ac:dyDescent="0.2">
      <c r="A11" s="124" t="s">
        <v>3397</v>
      </c>
      <c r="B11" s="124" t="s">
        <v>3398</v>
      </c>
      <c r="C11" s="124" t="s">
        <v>3399</v>
      </c>
      <c r="D11"/>
      <c r="E11">
        <v>8</v>
      </c>
      <c r="F11">
        <v>6301</v>
      </c>
      <c r="G11" t="s">
        <v>56</v>
      </c>
      <c r="H11" t="s">
        <v>3353</v>
      </c>
      <c r="I11">
        <v>2413</v>
      </c>
      <c r="J11">
        <v>400</v>
      </c>
      <c r="K11"/>
      <c r="L11"/>
      <c r="M11"/>
      <c r="N11"/>
      <c r="O11">
        <v>6472</v>
      </c>
      <c r="P11" t="s">
        <v>63</v>
      </c>
      <c r="Q11" t="s">
        <v>3353</v>
      </c>
      <c r="R11">
        <v>293</v>
      </c>
      <c r="S11">
        <v>3300</v>
      </c>
      <c r="T11"/>
      <c r="U11"/>
      <c r="V11"/>
      <c r="W11"/>
      <c r="X11">
        <v>2.4540742809726002</v>
      </c>
      <c r="Y11">
        <v>6.54</v>
      </c>
      <c r="Z11">
        <v>965200</v>
      </c>
      <c r="AA11">
        <v>966900</v>
      </c>
      <c r="AB11">
        <v>0.18</v>
      </c>
      <c r="AC11">
        <v>3.0154591297012101</v>
      </c>
      <c r="AD11" t="s">
        <v>3396</v>
      </c>
      <c r="AE11"/>
      <c r="AF11">
        <v>85896</v>
      </c>
      <c r="AG11">
        <v>4295</v>
      </c>
      <c r="AH11" s="283">
        <v>20</v>
      </c>
      <c r="AI11" s="283">
        <v>10</v>
      </c>
      <c r="AJ11" s="283" t="s">
        <v>4333</v>
      </c>
      <c r="AK11">
        <v>50</v>
      </c>
      <c r="AL11">
        <v>11</v>
      </c>
      <c r="AM11"/>
      <c r="AN11"/>
      <c r="AO11"/>
      <c r="AP11">
        <v>0.92605064091499301</v>
      </c>
      <c r="AQ11">
        <v>0.92777467880826103</v>
      </c>
      <c r="AR11">
        <v>5.1430348594307299E-2</v>
      </c>
      <c r="AS11">
        <v>9.0409364598005599E-3</v>
      </c>
      <c r="AT11"/>
      <c r="AU11"/>
      <c r="AV11"/>
      <c r="AW11"/>
      <c r="AX11"/>
      <c r="AY11"/>
      <c r="AZ11"/>
    </row>
    <row r="12" spans="1:52" s="290" customFormat="1" ht="17.25" hidden="1" customHeight="1" x14ac:dyDescent="0.2">
      <c r="A12" s="289" t="s">
        <v>3397</v>
      </c>
      <c r="B12" s="289" t="s">
        <v>3398</v>
      </c>
      <c r="C12" s="289" t="s">
        <v>3399</v>
      </c>
      <c r="E12" s="290">
        <v>9</v>
      </c>
      <c r="F12" s="290">
        <v>7267</v>
      </c>
      <c r="G12" s="290" t="s">
        <v>61</v>
      </c>
      <c r="H12" s="290" t="s">
        <v>3358</v>
      </c>
      <c r="I12" s="290">
        <v>2849</v>
      </c>
      <c r="J12" s="290">
        <v>300</v>
      </c>
      <c r="K12" s="291" t="s">
        <v>359</v>
      </c>
      <c r="O12" s="290">
        <v>6472</v>
      </c>
      <c r="P12" s="290" t="s">
        <v>63</v>
      </c>
      <c r="Q12" s="290" t="s">
        <v>3353</v>
      </c>
      <c r="R12" s="290">
        <v>293</v>
      </c>
      <c r="S12" s="290">
        <v>2900</v>
      </c>
      <c r="X12" s="290">
        <v>-2.4040242919992498</v>
      </c>
      <c r="Y12" s="290">
        <v>-7.81</v>
      </c>
      <c r="Z12" s="290">
        <v>854700</v>
      </c>
      <c r="AA12" s="290">
        <v>849700</v>
      </c>
      <c r="AB12" s="290">
        <v>0.59</v>
      </c>
      <c r="AC12" s="290">
        <v>2.7446244939858899</v>
      </c>
      <c r="AD12" s="290" t="s">
        <v>3396</v>
      </c>
      <c r="AF12" s="290">
        <v>54335</v>
      </c>
      <c r="AG12" s="290">
        <v>4528</v>
      </c>
      <c r="AH12" s="292">
        <v>12</v>
      </c>
      <c r="AI12" s="292">
        <v>6</v>
      </c>
      <c r="AJ12" s="292" t="s">
        <v>3978</v>
      </c>
      <c r="AK12" s="290">
        <v>50</v>
      </c>
      <c r="AL12" s="290">
        <v>14</v>
      </c>
      <c r="AP12" s="290">
        <v>0.86549505287883899</v>
      </c>
      <c r="AQ12" s="290">
        <v>0.93071454332066905</v>
      </c>
      <c r="AR12" s="290">
        <v>0.17647592447712199</v>
      </c>
      <c r="AS12" s="290">
        <v>8.0834181545048E-4</v>
      </c>
    </row>
    <row r="13" spans="1:52" s="290" customFormat="1" ht="17.25" hidden="1" customHeight="1" x14ac:dyDescent="0.2">
      <c r="A13" s="124" t="s">
        <v>3397</v>
      </c>
      <c r="B13" s="124" t="s">
        <v>3398</v>
      </c>
      <c r="C13" s="124" t="s">
        <v>3399</v>
      </c>
      <c r="D13"/>
      <c r="E13">
        <v>10</v>
      </c>
      <c r="F13">
        <v>4217</v>
      </c>
      <c r="G13" t="s">
        <v>1428</v>
      </c>
      <c r="H13" t="s">
        <v>3365</v>
      </c>
      <c r="I13">
        <v>4600</v>
      </c>
      <c r="J13">
        <v>200</v>
      </c>
      <c r="K13"/>
      <c r="L13" s="188">
        <v>0.05</v>
      </c>
      <c r="M13"/>
      <c r="N13"/>
      <c r="O13">
        <v>9468</v>
      </c>
      <c r="P13" t="s">
        <v>3341</v>
      </c>
      <c r="Q13" t="s">
        <v>3342</v>
      </c>
      <c r="R13">
        <v>1846</v>
      </c>
      <c r="S13">
        <v>500</v>
      </c>
      <c r="T13"/>
      <c r="U13"/>
      <c r="V13"/>
      <c r="W13"/>
      <c r="X13">
        <v>1.9395315704941301</v>
      </c>
      <c r="Y13">
        <v>8.9</v>
      </c>
      <c r="Z13">
        <v>920000</v>
      </c>
      <c r="AA13">
        <v>923000</v>
      </c>
      <c r="AB13">
        <v>0.33</v>
      </c>
      <c r="AC13">
        <v>2.0597111550809402</v>
      </c>
      <c r="AD13" t="s">
        <v>3396</v>
      </c>
      <c r="AE13"/>
      <c r="AF13">
        <v>46713</v>
      </c>
      <c r="AG13">
        <v>2224</v>
      </c>
      <c r="AH13" s="283">
        <v>21</v>
      </c>
      <c r="AI13" s="283">
        <v>10</v>
      </c>
      <c r="AJ13" s="283" t="s">
        <v>3979</v>
      </c>
      <c r="AK13">
        <v>47.62</v>
      </c>
      <c r="AL13">
        <v>11</v>
      </c>
      <c r="AM13"/>
      <c r="AN13"/>
      <c r="AO13"/>
      <c r="AP13">
        <v>0.89200276820992797</v>
      </c>
      <c r="AQ13">
        <v>0.95415599596906397</v>
      </c>
      <c r="AR13">
        <v>0.142068898685172</v>
      </c>
      <c r="AS13">
        <v>1.91999581200278E-2</v>
      </c>
      <c r="AT13"/>
      <c r="AU13"/>
      <c r="AV13"/>
      <c r="AW13"/>
      <c r="AX13"/>
      <c r="AY13"/>
      <c r="AZ13"/>
    </row>
    <row r="14" spans="1:52" s="290" customFormat="1" ht="17.25" hidden="1" customHeight="1" x14ac:dyDescent="0.2">
      <c r="A14" s="289" t="s">
        <v>3397</v>
      </c>
      <c r="B14" s="289" t="s">
        <v>3398</v>
      </c>
      <c r="C14" s="289" t="s">
        <v>3399</v>
      </c>
      <c r="E14" s="290">
        <v>11</v>
      </c>
      <c r="F14" s="290">
        <v>7182</v>
      </c>
      <c r="G14" s="290" t="s">
        <v>3519</v>
      </c>
      <c r="H14" s="290" t="s">
        <v>3405</v>
      </c>
      <c r="I14" s="290">
        <v>1032</v>
      </c>
      <c r="J14" s="290">
        <v>1000</v>
      </c>
      <c r="K14" s="291" t="s">
        <v>406</v>
      </c>
      <c r="O14" s="291">
        <v>8273</v>
      </c>
      <c r="P14" s="290" t="s">
        <v>3526</v>
      </c>
      <c r="Q14" s="290" t="s">
        <v>3366</v>
      </c>
      <c r="R14" s="290">
        <v>3515</v>
      </c>
      <c r="S14" s="290">
        <v>300</v>
      </c>
      <c r="X14" s="290">
        <v>2.2447595279251198</v>
      </c>
      <c r="Y14" s="290">
        <v>10.72</v>
      </c>
      <c r="Z14" s="290">
        <v>1032000</v>
      </c>
      <c r="AA14" s="290">
        <v>1054500</v>
      </c>
      <c r="AB14" s="290">
        <v>2.13</v>
      </c>
      <c r="AC14" s="290">
        <v>2.2997441763995998</v>
      </c>
      <c r="AD14" s="290" t="s">
        <v>3396</v>
      </c>
      <c r="AF14" s="290">
        <v>40904</v>
      </c>
      <c r="AG14" s="290">
        <v>2406</v>
      </c>
      <c r="AH14" s="292">
        <v>17</v>
      </c>
      <c r="AI14" s="292">
        <v>8</v>
      </c>
      <c r="AJ14" s="292" t="s">
        <v>3980</v>
      </c>
      <c r="AK14" s="290">
        <v>47.06</v>
      </c>
      <c r="AL14" s="290">
        <v>12</v>
      </c>
      <c r="AP14" s="290">
        <v>0.88585762471778196</v>
      </c>
      <c r="AQ14" s="290">
        <v>0.92312895434657605</v>
      </c>
      <c r="AR14" s="290">
        <v>6.1086993162272597E-2</v>
      </c>
      <c r="AS14" s="290">
        <v>2.91303666715199E-2</v>
      </c>
    </row>
    <row r="15" spans="1:52" s="290" customFormat="1" x14ac:dyDescent="0.2">
      <c r="A15" s="289" t="s">
        <v>3397</v>
      </c>
      <c r="B15" s="289" t="s">
        <v>3398</v>
      </c>
      <c r="C15" s="289" t="s">
        <v>3399</v>
      </c>
      <c r="E15" s="290">
        <v>12</v>
      </c>
      <c r="F15" s="290">
        <v>7182</v>
      </c>
      <c r="G15" s="290" t="s">
        <v>3519</v>
      </c>
      <c r="H15" s="290" t="s">
        <v>3405</v>
      </c>
      <c r="I15" s="290">
        <v>1032</v>
      </c>
      <c r="J15" s="290">
        <v>1000</v>
      </c>
      <c r="K15" s="291" t="s">
        <v>406</v>
      </c>
      <c r="O15" s="290">
        <v>7211</v>
      </c>
      <c r="P15" s="290" t="s">
        <v>28</v>
      </c>
      <c r="Q15" s="290" t="s">
        <v>3358</v>
      </c>
      <c r="R15" s="290">
        <v>408</v>
      </c>
      <c r="S15" s="290">
        <v>2500</v>
      </c>
      <c r="X15" s="290">
        <v>2.71424818594592</v>
      </c>
      <c r="Y15" s="290">
        <v>11.47</v>
      </c>
      <c r="Z15" s="290">
        <v>1032000</v>
      </c>
      <c r="AA15" s="290">
        <v>1020000</v>
      </c>
      <c r="AB15" s="290">
        <v>1.1599999999999999</v>
      </c>
      <c r="AC15" s="290">
        <v>2.9658333346546399</v>
      </c>
      <c r="AD15" s="290" t="s">
        <v>3396</v>
      </c>
      <c r="AF15" s="290">
        <v>30913</v>
      </c>
      <c r="AG15" s="290">
        <v>1717</v>
      </c>
      <c r="AH15" s="292">
        <v>18</v>
      </c>
      <c r="AI15" s="292">
        <v>8</v>
      </c>
      <c r="AJ15" s="292" t="s">
        <v>4334</v>
      </c>
      <c r="AK15" s="290">
        <v>44.44</v>
      </c>
      <c r="AL15" s="290">
        <v>16</v>
      </c>
      <c r="AP15" s="290">
        <v>0.91336009206702395</v>
      </c>
      <c r="AQ15" s="290">
        <v>0.94591968656720204</v>
      </c>
      <c r="AR15" s="290">
        <v>8.3494985747477497E-3</v>
      </c>
      <c r="AS15" s="290">
        <v>1.72961462291035E-3</v>
      </c>
    </row>
    <row r="16" spans="1:52" s="290" customFormat="1" x14ac:dyDescent="0.2">
      <c r="A16" s="289" t="s">
        <v>3397</v>
      </c>
      <c r="B16" s="289" t="s">
        <v>3398</v>
      </c>
      <c r="C16" s="289" t="s">
        <v>3399</v>
      </c>
      <c r="E16" s="290">
        <v>13</v>
      </c>
      <c r="F16" s="290">
        <v>2001</v>
      </c>
      <c r="G16" s="290" t="s">
        <v>3179</v>
      </c>
      <c r="H16" s="290" t="s">
        <v>3368</v>
      </c>
      <c r="I16" s="290">
        <v>1660</v>
      </c>
      <c r="J16" s="290">
        <v>600</v>
      </c>
      <c r="K16" s="291" t="s">
        <v>352</v>
      </c>
      <c r="O16" s="291">
        <v>8273</v>
      </c>
      <c r="P16" s="290" t="s">
        <v>3526</v>
      </c>
      <c r="Q16" s="290" t="s">
        <v>3366</v>
      </c>
      <c r="R16" s="290">
        <v>3515</v>
      </c>
      <c r="S16" s="290">
        <v>300</v>
      </c>
      <c r="X16" s="290">
        <v>1.99553098614657</v>
      </c>
      <c r="Y16" s="290">
        <v>9.82</v>
      </c>
      <c r="Z16" s="290">
        <v>996000</v>
      </c>
      <c r="AA16" s="290">
        <v>1054500</v>
      </c>
      <c r="AB16" s="290">
        <v>5.55</v>
      </c>
      <c r="AC16" s="290">
        <v>2.20644843552419</v>
      </c>
      <c r="AD16" s="290" t="s">
        <v>3396</v>
      </c>
      <c r="AF16" s="290">
        <v>14336</v>
      </c>
      <c r="AG16" s="290">
        <v>843</v>
      </c>
      <c r="AH16" s="292">
        <v>17</v>
      </c>
      <c r="AI16" s="292">
        <v>7</v>
      </c>
      <c r="AJ16" s="292" t="s">
        <v>3981</v>
      </c>
      <c r="AK16" s="290">
        <v>41.18</v>
      </c>
      <c r="AL16" s="290">
        <v>14</v>
      </c>
      <c r="AP16" s="290">
        <v>0.89011803519657096</v>
      </c>
      <c r="AQ16" s="290">
        <v>0.91099559338101199</v>
      </c>
      <c r="AR16" s="290">
        <v>2.30865192645913E-2</v>
      </c>
      <c r="AS16" s="290">
        <v>5.4347531443452599E-2</v>
      </c>
    </row>
    <row r="17" spans="1:52" s="290" customFormat="1" x14ac:dyDescent="0.2">
      <c r="A17" s="124" t="s">
        <v>3397</v>
      </c>
      <c r="B17" s="124" t="s">
        <v>3398</v>
      </c>
      <c r="C17" s="124" t="s">
        <v>3399</v>
      </c>
      <c r="D17"/>
      <c r="E17">
        <v>14</v>
      </c>
      <c r="F17">
        <v>8218</v>
      </c>
      <c r="G17" t="s">
        <v>3615</v>
      </c>
      <c r="H17" t="s">
        <v>3366</v>
      </c>
      <c r="I17">
        <v>2372</v>
      </c>
      <c r="J17">
        <v>400</v>
      </c>
      <c r="K17"/>
      <c r="L17" s="188">
        <v>0.05</v>
      </c>
      <c r="M17"/>
      <c r="N17"/>
      <c r="O17">
        <v>9506</v>
      </c>
      <c r="P17" t="s">
        <v>3406</v>
      </c>
      <c r="Q17" t="s">
        <v>3407</v>
      </c>
      <c r="R17">
        <v>1044</v>
      </c>
      <c r="S17">
        <v>900</v>
      </c>
      <c r="T17"/>
      <c r="U17"/>
      <c r="V17"/>
      <c r="W17"/>
      <c r="X17">
        <v>2.17788192708954</v>
      </c>
      <c r="Y17">
        <v>5.32</v>
      </c>
      <c r="Z17">
        <v>948800</v>
      </c>
      <c r="AA17">
        <v>939600</v>
      </c>
      <c r="AB17">
        <v>0.97</v>
      </c>
      <c r="AC17">
        <v>2.3383598951252198</v>
      </c>
      <c r="AD17" t="s">
        <v>3396</v>
      </c>
      <c r="AE17"/>
      <c r="AF17">
        <v>11721</v>
      </c>
      <c r="AG17">
        <v>733</v>
      </c>
      <c r="AH17" s="283">
        <v>16</v>
      </c>
      <c r="AI17" s="283">
        <v>7</v>
      </c>
      <c r="AJ17" s="283" t="s">
        <v>3871</v>
      </c>
      <c r="AK17">
        <v>43.75</v>
      </c>
      <c r="AL17">
        <v>15</v>
      </c>
      <c r="AM17"/>
      <c r="AN17"/>
      <c r="AO17"/>
      <c r="AP17">
        <v>0.81791023063259705</v>
      </c>
      <c r="AQ17">
        <v>0.91824529324506798</v>
      </c>
      <c r="AR17">
        <v>2.5468627560716599E-2</v>
      </c>
      <c r="AS17">
        <v>8.60161836632585E-2</v>
      </c>
      <c r="AT17"/>
      <c r="AU17"/>
      <c r="AV17"/>
      <c r="AW17"/>
      <c r="AX17"/>
      <c r="AY17"/>
      <c r="AZ17"/>
    </row>
    <row r="18" spans="1:52" s="290" customFormat="1" x14ac:dyDescent="0.2">
      <c r="A18" s="124" t="s">
        <v>3397</v>
      </c>
      <c r="B18" s="124" t="s">
        <v>3398</v>
      </c>
      <c r="C18" s="124" t="s">
        <v>3399</v>
      </c>
      <c r="D18"/>
      <c r="E18">
        <v>15</v>
      </c>
      <c r="F18">
        <v>9506</v>
      </c>
      <c r="G18" t="s">
        <v>3406</v>
      </c>
      <c r="H18" t="s">
        <v>3407</v>
      </c>
      <c r="I18">
        <v>1044</v>
      </c>
      <c r="J18">
        <v>1000</v>
      </c>
      <c r="K18"/>
      <c r="L18"/>
      <c r="M18"/>
      <c r="N18"/>
      <c r="O18">
        <v>7211</v>
      </c>
      <c r="P18" t="s">
        <v>28</v>
      </c>
      <c r="Q18" t="s">
        <v>3358</v>
      </c>
      <c r="R18">
        <v>408</v>
      </c>
      <c r="S18">
        <v>2600</v>
      </c>
      <c r="T18"/>
      <c r="U18"/>
      <c r="V18"/>
      <c r="W18"/>
      <c r="X18">
        <v>-2.7888850700872299</v>
      </c>
      <c r="Y18">
        <v>-11.88</v>
      </c>
      <c r="Z18">
        <v>1044000</v>
      </c>
      <c r="AA18">
        <v>1060800</v>
      </c>
      <c r="AB18">
        <v>1.61</v>
      </c>
      <c r="AC18">
        <v>3.1458715886956701</v>
      </c>
      <c r="AD18" t="s">
        <v>3396</v>
      </c>
      <c r="AE18"/>
      <c r="AF18">
        <v>-15136</v>
      </c>
      <c r="AG18">
        <v>-1081</v>
      </c>
      <c r="AH18" s="283">
        <v>14</v>
      </c>
      <c r="AI18" s="283">
        <v>7</v>
      </c>
      <c r="AJ18" s="283" t="s">
        <v>4335</v>
      </c>
      <c r="AK18">
        <v>50</v>
      </c>
      <c r="AL18">
        <v>13</v>
      </c>
      <c r="AM18"/>
      <c r="AN18"/>
      <c r="AO18"/>
      <c r="AP18">
        <v>0.82792677815267102</v>
      </c>
      <c r="AQ18">
        <v>0.923836921275631</v>
      </c>
      <c r="AR18">
        <v>0.150220305223705</v>
      </c>
      <c r="AS18">
        <v>1.8988628387732499E-2</v>
      </c>
      <c r="AT18"/>
      <c r="AU18"/>
      <c r="AV18"/>
      <c r="AW18"/>
      <c r="AX18"/>
      <c r="AY18"/>
      <c r="AZ18"/>
    </row>
    <row r="19" spans="1:52" s="290" customFormat="1" x14ac:dyDescent="0.2">
      <c r="A19" s="289" t="s">
        <v>3397</v>
      </c>
      <c r="B19" s="289" t="s">
        <v>3398</v>
      </c>
      <c r="C19" s="289" t="s">
        <v>3399</v>
      </c>
      <c r="E19" s="290">
        <v>16</v>
      </c>
      <c r="F19" s="290">
        <v>7327</v>
      </c>
      <c r="G19" s="290" t="s">
        <v>3708</v>
      </c>
      <c r="H19" s="290" t="s">
        <v>3405</v>
      </c>
      <c r="I19" s="290">
        <v>2765</v>
      </c>
      <c r="J19" s="290">
        <v>300</v>
      </c>
      <c r="K19" s="291" t="s">
        <v>352</v>
      </c>
      <c r="L19" s="291">
        <v>0.05</v>
      </c>
      <c r="O19" s="290">
        <v>7202</v>
      </c>
      <c r="P19" s="290" t="s">
        <v>998</v>
      </c>
      <c r="Q19" s="290" t="s">
        <v>3358</v>
      </c>
      <c r="R19" s="290">
        <v>1090.5</v>
      </c>
      <c r="S19" s="290">
        <v>800</v>
      </c>
      <c r="T19" s="291" t="s">
        <v>359</v>
      </c>
      <c r="X19" s="290">
        <v>-2.5006383183257701</v>
      </c>
      <c r="Y19" s="290">
        <v>-10.220000000000001</v>
      </c>
      <c r="Z19" s="290">
        <v>829500</v>
      </c>
      <c r="AA19" s="290">
        <v>872400</v>
      </c>
      <c r="AB19" s="290">
        <v>5.17</v>
      </c>
      <c r="AC19" s="290">
        <v>2.9580324376970402</v>
      </c>
      <c r="AD19" s="290" t="s">
        <v>3396</v>
      </c>
      <c r="AF19" s="290">
        <v>-26752</v>
      </c>
      <c r="AG19" s="290">
        <v>-5350</v>
      </c>
      <c r="AH19" s="292">
        <v>5</v>
      </c>
      <c r="AI19" s="292">
        <v>2</v>
      </c>
      <c r="AJ19" s="292" t="s">
        <v>4336</v>
      </c>
      <c r="AK19" s="290">
        <v>40</v>
      </c>
      <c r="AL19" s="290">
        <v>12</v>
      </c>
      <c r="AP19" s="290">
        <v>0.88793134380739203</v>
      </c>
      <c r="AQ19" s="290">
        <v>0.92889270734131002</v>
      </c>
      <c r="AR19" s="290">
        <v>0.14592390115355</v>
      </c>
      <c r="AS19" s="290">
        <v>1.34357226325406E-2</v>
      </c>
    </row>
    <row r="20" spans="1:52" s="290" customFormat="1" x14ac:dyDescent="0.2">
      <c r="A20" s="289" t="s">
        <v>3397</v>
      </c>
      <c r="B20" s="289" t="s">
        <v>3398</v>
      </c>
      <c r="C20" s="289" t="s">
        <v>3399</v>
      </c>
      <c r="E20" s="290">
        <v>17</v>
      </c>
      <c r="F20" s="290">
        <v>9506</v>
      </c>
      <c r="G20" s="290" t="s">
        <v>3406</v>
      </c>
      <c r="H20" s="290" t="s">
        <v>3407</v>
      </c>
      <c r="I20" s="290">
        <v>1044</v>
      </c>
      <c r="J20" s="290">
        <v>1000</v>
      </c>
      <c r="O20" s="290">
        <v>4004</v>
      </c>
      <c r="P20" s="290" t="s">
        <v>3644</v>
      </c>
      <c r="Q20" s="290" t="s">
        <v>3365</v>
      </c>
      <c r="R20" s="290">
        <v>2682</v>
      </c>
      <c r="S20" s="290">
        <v>400</v>
      </c>
      <c r="T20" s="291" t="s">
        <v>391</v>
      </c>
      <c r="X20" s="290">
        <v>-1.8495997914620499</v>
      </c>
      <c r="Y20" s="290">
        <v>-6.03</v>
      </c>
      <c r="Z20" s="290">
        <v>1044000</v>
      </c>
      <c r="AA20" s="290">
        <v>1072800</v>
      </c>
      <c r="AB20" s="290">
        <v>2.68</v>
      </c>
      <c r="AC20" s="290">
        <v>2.01581428176195</v>
      </c>
      <c r="AD20" s="290" t="s">
        <v>3396</v>
      </c>
      <c r="AF20" s="290">
        <v>-71454</v>
      </c>
      <c r="AG20" s="290">
        <v>-2646</v>
      </c>
      <c r="AH20" s="292">
        <v>27</v>
      </c>
      <c r="AI20" s="292">
        <v>14</v>
      </c>
      <c r="AJ20" s="292" t="s">
        <v>3982</v>
      </c>
      <c r="AK20" s="290">
        <v>51.85</v>
      </c>
      <c r="AL20" s="290">
        <v>9</v>
      </c>
      <c r="AP20" s="290">
        <v>0.85330134131569002</v>
      </c>
      <c r="AQ20" s="290">
        <v>0.93442075048533701</v>
      </c>
      <c r="AR20" s="290">
        <v>0.158833298696717</v>
      </c>
      <c r="AS20" s="290">
        <v>3.7236136308048298E-2</v>
      </c>
    </row>
    <row r="21" spans="1:52" s="133" customFormat="1" x14ac:dyDescent="0.2">
      <c r="A21" s="405" t="s">
        <v>3397</v>
      </c>
      <c r="B21" s="405" t="s">
        <v>3398</v>
      </c>
      <c r="C21" s="405" t="s">
        <v>3399</v>
      </c>
      <c r="E21" s="133">
        <v>18</v>
      </c>
      <c r="F21" s="133">
        <v>9507</v>
      </c>
      <c r="G21" s="133" t="s">
        <v>3530</v>
      </c>
      <c r="H21" s="133" t="s">
        <v>3407</v>
      </c>
      <c r="I21" s="133">
        <v>942</v>
      </c>
      <c r="J21" s="133">
        <v>1100</v>
      </c>
      <c r="O21" s="403">
        <v>8242</v>
      </c>
      <c r="P21" s="133" t="s">
        <v>1084</v>
      </c>
      <c r="Q21" s="133" t="s">
        <v>3366</v>
      </c>
      <c r="R21" s="133">
        <v>1003</v>
      </c>
      <c r="S21" s="133">
        <v>1000</v>
      </c>
      <c r="X21" s="133">
        <v>-2.20918022845468</v>
      </c>
      <c r="Y21" s="133">
        <v>-8.6999999999999993</v>
      </c>
      <c r="Z21" s="133">
        <v>1036200</v>
      </c>
      <c r="AA21" s="133">
        <v>1003000</v>
      </c>
      <c r="AB21" s="133">
        <v>3.31</v>
      </c>
      <c r="AC21" s="133">
        <v>2.22993847329289</v>
      </c>
      <c r="AD21" s="133" t="s">
        <v>3396</v>
      </c>
      <c r="AF21" s="133">
        <v>-78708</v>
      </c>
      <c r="AG21" s="133">
        <v>-5622</v>
      </c>
      <c r="AH21" s="404">
        <v>14</v>
      </c>
      <c r="AI21" s="404">
        <v>5</v>
      </c>
      <c r="AJ21" s="404" t="s">
        <v>3983</v>
      </c>
      <c r="AK21" s="133">
        <v>35.71</v>
      </c>
      <c r="AL21" s="133">
        <v>9</v>
      </c>
      <c r="AP21" s="133">
        <v>0.82944739616878504</v>
      </c>
      <c r="AQ21" s="133">
        <v>0.93140812113396998</v>
      </c>
      <c r="AR21" s="133">
        <v>0.19831105071354899</v>
      </c>
      <c r="AS21" s="133">
        <v>1.41049634524334E-2</v>
      </c>
    </row>
    <row r="22" spans="1:52" s="290" customFormat="1" x14ac:dyDescent="0.2">
      <c r="A22" s="124" t="s">
        <v>3397</v>
      </c>
      <c r="B22" s="124" t="s">
        <v>3398</v>
      </c>
      <c r="C22" s="124" t="s">
        <v>3399</v>
      </c>
      <c r="D22"/>
      <c r="E22">
        <v>19</v>
      </c>
      <c r="F22">
        <v>2267</v>
      </c>
      <c r="G22" t="s">
        <v>3701</v>
      </c>
      <c r="H22" t="s">
        <v>3368</v>
      </c>
      <c r="I22">
        <v>5750</v>
      </c>
      <c r="J22">
        <v>100</v>
      </c>
      <c r="K22"/>
      <c r="L22"/>
      <c r="M22"/>
      <c r="N22"/>
      <c r="O22">
        <v>7211</v>
      </c>
      <c r="P22" t="s">
        <v>28</v>
      </c>
      <c r="Q22" t="s">
        <v>3358</v>
      </c>
      <c r="R22">
        <v>408</v>
      </c>
      <c r="S22">
        <v>1400</v>
      </c>
      <c r="T22"/>
      <c r="U22"/>
      <c r="V22"/>
      <c r="W22"/>
      <c r="X22">
        <v>2.1071628512781899</v>
      </c>
      <c r="Y22">
        <v>7.89</v>
      </c>
      <c r="Z22">
        <v>575000</v>
      </c>
      <c r="AA22">
        <v>571200</v>
      </c>
      <c r="AB22">
        <v>0.66</v>
      </c>
      <c r="AC22">
        <v>2.29787646665668</v>
      </c>
      <c r="AD22" t="s">
        <v>3396</v>
      </c>
      <c r="AE22"/>
      <c r="AF22">
        <v>-92823</v>
      </c>
      <c r="AG22">
        <v>-5801</v>
      </c>
      <c r="AH22" s="283">
        <v>16</v>
      </c>
      <c r="AI22" s="283">
        <v>7</v>
      </c>
      <c r="AJ22" s="283" t="s">
        <v>4337</v>
      </c>
      <c r="AK22">
        <v>43.75</v>
      </c>
      <c r="AL22">
        <v>10</v>
      </c>
      <c r="AM22"/>
      <c r="AN22"/>
      <c r="AO22"/>
      <c r="AP22">
        <v>0.86654094061403997</v>
      </c>
      <c r="AQ22">
        <v>0.926650378030491</v>
      </c>
      <c r="AR22">
        <v>5.4880464672536301E-2</v>
      </c>
      <c r="AS22">
        <v>2.2130680902086902E-2</v>
      </c>
      <c r="AT22"/>
      <c r="AU22"/>
      <c r="AV22"/>
      <c r="AW22"/>
      <c r="AX22"/>
      <c r="AY22"/>
      <c r="AZ22"/>
    </row>
    <row r="23" spans="1:52" s="290" customFormat="1" ht="13.5" customHeight="1" x14ac:dyDescent="0.2">
      <c r="A23" s="289" t="s">
        <v>3397</v>
      </c>
      <c r="B23" s="289" t="s">
        <v>3398</v>
      </c>
      <c r="C23" s="289" t="s">
        <v>3399</v>
      </c>
      <c r="E23" s="290">
        <v>20</v>
      </c>
      <c r="F23" s="290">
        <v>2001</v>
      </c>
      <c r="G23" s="290" t="s">
        <v>3179</v>
      </c>
      <c r="H23" s="290" t="s">
        <v>3368</v>
      </c>
      <c r="I23" s="290">
        <v>1660</v>
      </c>
      <c r="J23" s="290">
        <v>600</v>
      </c>
      <c r="K23" s="291" t="s">
        <v>352</v>
      </c>
      <c r="O23" s="290">
        <v>7201</v>
      </c>
      <c r="P23" s="290" t="s">
        <v>3387</v>
      </c>
      <c r="Q23" s="290" t="s">
        <v>3358</v>
      </c>
      <c r="R23" s="290">
        <v>592.6</v>
      </c>
      <c r="S23" s="290">
        <v>1700</v>
      </c>
      <c r="T23" s="291" t="s">
        <v>391</v>
      </c>
      <c r="X23" s="290">
        <v>2.20937064983486</v>
      </c>
      <c r="Y23" s="290">
        <v>7.31</v>
      </c>
      <c r="Z23" s="290">
        <v>996000</v>
      </c>
      <c r="AA23" s="290">
        <v>1007420</v>
      </c>
      <c r="AB23" s="290">
        <v>1.1499999999999999</v>
      </c>
      <c r="AC23" s="290">
        <v>2.5474366170631102</v>
      </c>
      <c r="AD23" s="290" t="s">
        <v>3396</v>
      </c>
      <c r="AF23" s="290">
        <v>-208971</v>
      </c>
      <c r="AG23" s="290">
        <v>-10998</v>
      </c>
      <c r="AH23" s="292">
        <v>19</v>
      </c>
      <c r="AI23" s="292">
        <v>7</v>
      </c>
      <c r="AJ23" s="292" t="s">
        <v>4338</v>
      </c>
      <c r="AK23" s="290">
        <v>36.840000000000003</v>
      </c>
      <c r="AL23" s="290">
        <v>14</v>
      </c>
      <c r="AP23" s="290">
        <v>0.91132548999983598</v>
      </c>
      <c r="AQ23" s="290">
        <v>0.91681111984282904</v>
      </c>
      <c r="AR23" s="290">
        <v>3.9932407930433804E-3</v>
      </c>
      <c r="AS23" s="290">
        <v>1.91307297177126E-2</v>
      </c>
    </row>
    <row r="24" spans="1:52" s="290" customFormat="1" x14ac:dyDescent="0.2">
      <c r="A24" s="124" t="s">
        <v>3397</v>
      </c>
      <c r="B24" s="124" t="s">
        <v>3398</v>
      </c>
      <c r="C24" s="124" t="s">
        <v>3399</v>
      </c>
      <c r="D24"/>
      <c r="E24">
        <v>21</v>
      </c>
      <c r="F24">
        <v>9506</v>
      </c>
      <c r="G24" t="s">
        <v>3406</v>
      </c>
      <c r="H24" t="s">
        <v>3407</v>
      </c>
      <c r="I24">
        <v>1044</v>
      </c>
      <c r="J24">
        <v>1000</v>
      </c>
      <c r="K24"/>
      <c r="L24"/>
      <c r="M24"/>
      <c r="N24"/>
      <c r="O24">
        <v>9474</v>
      </c>
      <c r="P24" t="s">
        <v>3667</v>
      </c>
      <c r="Q24" t="s">
        <v>3342</v>
      </c>
      <c r="R24">
        <v>1554</v>
      </c>
      <c r="S24">
        <v>700</v>
      </c>
      <c r="T24"/>
      <c r="U24"/>
      <c r="V24"/>
      <c r="W24"/>
      <c r="X24">
        <v>-2.6656447293854</v>
      </c>
      <c r="Y24">
        <v>-14.17</v>
      </c>
      <c r="Z24">
        <v>1044000</v>
      </c>
      <c r="AA24">
        <v>1087800</v>
      </c>
      <c r="AB24">
        <v>4.03</v>
      </c>
      <c r="AC24">
        <v>3.1784844274953201</v>
      </c>
      <c r="AD24" t="s">
        <v>3396</v>
      </c>
      <c r="AE24"/>
      <c r="AF24">
        <v>-220180</v>
      </c>
      <c r="AG24">
        <v>-11009</v>
      </c>
      <c r="AH24" s="283">
        <v>20</v>
      </c>
      <c r="AI24" s="283">
        <v>9</v>
      </c>
      <c r="AJ24" s="283" t="s">
        <v>3984</v>
      </c>
      <c r="AK24">
        <v>45</v>
      </c>
      <c r="AL24">
        <v>11</v>
      </c>
      <c r="AM24"/>
      <c r="AN24"/>
      <c r="AO24"/>
      <c r="AP24">
        <v>0.81925657194225798</v>
      </c>
      <c r="AQ24">
        <v>0.94969456893211901</v>
      </c>
      <c r="AR24">
        <v>8.2185875868187402E-2</v>
      </c>
      <c r="AS24">
        <v>2.8551726073426601E-2</v>
      </c>
      <c r="AT24"/>
      <c r="AU24"/>
      <c r="AV24"/>
      <c r="AW24"/>
      <c r="AX24"/>
      <c r="AY24"/>
      <c r="AZ24"/>
    </row>
    <row r="25" spans="1:52" s="290" customFormat="1" x14ac:dyDescent="0.2">
      <c r="A25" s="289" t="s">
        <v>3397</v>
      </c>
      <c r="B25" s="289" t="s">
        <v>3398</v>
      </c>
      <c r="C25" s="289" t="s">
        <v>3399</v>
      </c>
      <c r="E25" s="290">
        <v>22</v>
      </c>
      <c r="F25" s="290">
        <v>5301</v>
      </c>
      <c r="G25" s="290" t="s">
        <v>898</v>
      </c>
      <c r="H25" s="290" t="s">
        <v>3339</v>
      </c>
      <c r="I25" s="290">
        <v>1020</v>
      </c>
      <c r="J25" s="290">
        <v>1100</v>
      </c>
      <c r="K25" s="291" t="s">
        <v>384</v>
      </c>
      <c r="O25" s="290">
        <v>7202</v>
      </c>
      <c r="P25" s="290" t="s">
        <v>998</v>
      </c>
      <c r="Q25" s="290" t="s">
        <v>3358</v>
      </c>
      <c r="R25" s="290">
        <v>1090.5</v>
      </c>
      <c r="S25" s="290">
        <v>1000</v>
      </c>
      <c r="T25" s="291" t="s">
        <v>359</v>
      </c>
      <c r="X25" s="290">
        <v>2.4103666777464801</v>
      </c>
      <c r="Y25" s="290">
        <v>8.4600000000000009</v>
      </c>
      <c r="Z25" s="290">
        <v>1122000</v>
      </c>
      <c r="AA25" s="290">
        <v>1090500</v>
      </c>
      <c r="AB25" s="290">
        <v>2.89</v>
      </c>
      <c r="AC25" s="290">
        <v>2.5307541784042602</v>
      </c>
      <c r="AD25" s="290" t="s">
        <v>3396</v>
      </c>
      <c r="AF25" s="290">
        <v>-517995</v>
      </c>
      <c r="AG25" s="290">
        <v>-20720</v>
      </c>
      <c r="AH25" s="292">
        <v>25</v>
      </c>
      <c r="AI25" s="292">
        <v>10</v>
      </c>
      <c r="AJ25" s="292" t="s">
        <v>3985</v>
      </c>
      <c r="AK25" s="290">
        <v>40</v>
      </c>
      <c r="AL25" s="290">
        <v>9</v>
      </c>
      <c r="AP25" s="290">
        <v>0.86196670101403405</v>
      </c>
      <c r="AQ25" s="290">
        <v>0.92545384921102603</v>
      </c>
      <c r="AR25" s="290">
        <v>0.321940081284872</v>
      </c>
      <c r="AS25" s="290">
        <v>2.3656448084627701E-2</v>
      </c>
    </row>
    <row r="26" spans="1:52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52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52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52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52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52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52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autoFilter ref="A1:AY1"/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tabSelected="1" zoomScale="85" zoomScaleNormal="85" workbookViewId="0">
      <selection activeCell="W24" sqref="W24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4341</v>
      </c>
      <c r="C1" s="189">
        <v>7240</v>
      </c>
      <c r="D1" s="190" t="s">
        <v>4367</v>
      </c>
      <c r="E1" s="188"/>
      <c r="F1" s="188"/>
      <c r="G1" s="188"/>
      <c r="H1" s="192" t="s">
        <v>4342</v>
      </c>
      <c r="I1" s="136">
        <v>6472</v>
      </c>
      <c r="J1" s="137" t="s">
        <v>4368</v>
      </c>
      <c r="N1" s="173"/>
      <c r="O1" s="193">
        <v>5</v>
      </c>
      <c r="P1" s="135" t="s">
        <v>4351</v>
      </c>
      <c r="Q1" s="194">
        <v>22</v>
      </c>
      <c r="R1" s="135"/>
      <c r="T1" s="173"/>
      <c r="U1" s="135" t="s">
        <v>3755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4343</v>
      </c>
      <c r="X2" s="174">
        <v>-2.39046723440137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4344</v>
      </c>
      <c r="X3" s="174">
        <v>-8.4499999999999993</v>
      </c>
    </row>
    <row r="4" spans="1:24" x14ac:dyDescent="0.2">
      <c r="A4" s="204" t="s">
        <v>1361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4345</v>
      </c>
      <c r="X4" s="174">
        <v>1.29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4346</v>
      </c>
      <c r="X5" s="174">
        <v>190949</v>
      </c>
    </row>
    <row r="6" spans="1:24" ht="15" customHeight="1" x14ac:dyDescent="0.2">
      <c r="A6" s="204" t="s">
        <v>1204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4347</v>
      </c>
      <c r="X6" s="174">
        <v>0.82853615251958201</v>
      </c>
    </row>
    <row r="7" spans="1:24" x14ac:dyDescent="0.2">
      <c r="A7" s="205">
        <v>0.26209311725404683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4348</v>
      </c>
      <c r="X7" s="174">
        <v>0.91469868244625596</v>
      </c>
    </row>
    <row r="8" spans="1:24" x14ac:dyDescent="0.2">
      <c r="A8" s="204" t="s">
        <v>1205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4349</v>
      </c>
      <c r="X8" s="174">
        <v>9.1259923793509806E-2</v>
      </c>
    </row>
    <row r="9" spans="1:24" x14ac:dyDescent="0.2">
      <c r="A9" s="205">
        <v>0.1801425066272106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4350</v>
      </c>
      <c r="X9" s="174">
        <v>2.91963775998983E-2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664</v>
      </c>
      <c r="B41" s="106" t="s">
        <v>4355</v>
      </c>
      <c r="C41" s="106" t="s">
        <v>4356</v>
      </c>
      <c r="D41" s="106" t="s">
        <v>4357</v>
      </c>
      <c r="E41" s="106" t="s">
        <v>4358</v>
      </c>
      <c r="F41" s="106" t="s">
        <v>665</v>
      </c>
      <c r="G41" s="106" t="s">
        <v>666</v>
      </c>
      <c r="H41" s="106" t="s">
        <v>667</v>
      </c>
      <c r="I41" s="106" t="s">
        <v>668</v>
      </c>
      <c r="J41" s="106" t="s">
        <v>669</v>
      </c>
      <c r="L41" s="106" t="s">
        <v>198</v>
      </c>
      <c r="M41" s="106" t="s">
        <v>199</v>
      </c>
      <c r="N41" s="106" t="s">
        <v>200</v>
      </c>
      <c r="O41" s="106" t="s">
        <v>201</v>
      </c>
    </row>
    <row r="42" spans="1:20" x14ac:dyDescent="0.2">
      <c r="A42" s="14">
        <v>43866</v>
      </c>
      <c r="B42">
        <v>292</v>
      </c>
      <c r="C42">
        <v>293</v>
      </c>
      <c r="D42">
        <v>1557</v>
      </c>
      <c r="E42">
        <v>1569</v>
      </c>
      <c r="F42">
        <v>0.18674314850223001</v>
      </c>
      <c r="G42">
        <v>0.20252114193485901</v>
      </c>
      <c r="H42">
        <v>6.6003805471860303E-3</v>
      </c>
      <c r="I42">
        <v>-2.39046723440137</v>
      </c>
      <c r="J42">
        <v>-8.4499999999999993</v>
      </c>
      <c r="L42">
        <v>0.20912152248204505</v>
      </c>
      <c r="M42">
        <v>0.19592076138767298</v>
      </c>
      <c r="N42">
        <v>0.21572190302923108</v>
      </c>
      <c r="O42">
        <v>0.18932038084048694</v>
      </c>
    </row>
    <row r="43" spans="1:20" x14ac:dyDescent="0.2">
      <c r="A43" s="14">
        <v>43865</v>
      </c>
      <c r="B43">
        <v>285</v>
      </c>
      <c r="C43">
        <v>287</v>
      </c>
      <c r="D43">
        <v>1526</v>
      </c>
      <c r="E43">
        <v>1548</v>
      </c>
      <c r="F43">
        <v>0.185400516795865</v>
      </c>
      <c r="G43">
        <v>0.20265873226816999</v>
      </c>
      <c r="H43">
        <v>6.3737058297070803E-3</v>
      </c>
      <c r="I43">
        <v>-2.70772074102742</v>
      </c>
      <c r="J43">
        <v>-9.31</v>
      </c>
      <c r="L43">
        <v>0.20903243809787708</v>
      </c>
      <c r="M43">
        <v>0.19628502643846291</v>
      </c>
      <c r="N43">
        <v>0.21540614392758414</v>
      </c>
      <c r="O43">
        <v>0.18991132060875585</v>
      </c>
    </row>
    <row r="44" spans="1:20" x14ac:dyDescent="0.2">
      <c r="A44" s="14">
        <v>43864</v>
      </c>
      <c r="B44">
        <v>286</v>
      </c>
      <c r="C44">
        <v>287</v>
      </c>
      <c r="D44">
        <v>1466</v>
      </c>
      <c r="E44">
        <v>1500</v>
      </c>
      <c r="F44">
        <v>0.19133333333333299</v>
      </c>
      <c r="G44">
        <v>0.202788554138989</v>
      </c>
      <c r="H44">
        <v>6.1147619337965798E-3</v>
      </c>
      <c r="I44">
        <v>-1.8733715113817</v>
      </c>
      <c r="J44">
        <v>-5.99</v>
      </c>
      <c r="L44">
        <v>0.20890331607278559</v>
      </c>
      <c r="M44">
        <v>0.1966737922051924</v>
      </c>
      <c r="N44">
        <v>0.21501807800658215</v>
      </c>
      <c r="O44">
        <v>0.19055903027139584</v>
      </c>
    </row>
    <row r="45" spans="1:20" x14ac:dyDescent="0.2">
      <c r="A45" s="14">
        <v>43861</v>
      </c>
      <c r="B45">
        <v>297</v>
      </c>
      <c r="C45">
        <v>297</v>
      </c>
      <c r="D45">
        <v>1475</v>
      </c>
      <c r="E45">
        <v>1484</v>
      </c>
      <c r="F45">
        <v>0.200134770889487</v>
      </c>
      <c r="G45">
        <v>0.20281755122596301</v>
      </c>
      <c r="H45">
        <v>6.0653276034275897E-3</v>
      </c>
      <c r="I45">
        <v>-0.44231416864603001</v>
      </c>
      <c r="J45">
        <v>-1.34</v>
      </c>
      <c r="L45">
        <v>0.20888287882939061</v>
      </c>
      <c r="M45">
        <v>0.19675222362253542</v>
      </c>
      <c r="N45">
        <v>0.2149482064328182</v>
      </c>
      <c r="O45">
        <v>0.19068689601910782</v>
      </c>
    </row>
    <row r="46" spans="1:20" x14ac:dyDescent="0.2">
      <c r="A46" s="14">
        <v>43860</v>
      </c>
      <c r="B46">
        <v>310</v>
      </c>
      <c r="C46">
        <v>303</v>
      </c>
      <c r="D46">
        <v>1519</v>
      </c>
      <c r="E46">
        <v>1474</v>
      </c>
      <c r="F46">
        <v>0.20556309362279501</v>
      </c>
      <c r="G46">
        <v>0.202757783266277</v>
      </c>
      <c r="H46">
        <v>6.1133649504397699E-3</v>
      </c>
      <c r="I46">
        <v>0.45888154547611099</v>
      </c>
      <c r="J46">
        <v>1.36</v>
      </c>
      <c r="L46">
        <v>0.20887114821671676</v>
      </c>
      <c r="M46">
        <v>0.19664441831583723</v>
      </c>
      <c r="N46">
        <v>0.21498451316715653</v>
      </c>
      <c r="O46">
        <v>0.19053105336539747</v>
      </c>
    </row>
    <row r="47" spans="1:20" x14ac:dyDescent="0.2">
      <c r="A47" s="14">
        <v>43859</v>
      </c>
      <c r="B47">
        <v>313</v>
      </c>
      <c r="C47">
        <v>312</v>
      </c>
      <c r="D47">
        <v>1498</v>
      </c>
      <c r="E47">
        <v>1521</v>
      </c>
      <c r="F47">
        <v>0.20512820512820501</v>
      </c>
      <c r="G47">
        <v>0.20260976769450001</v>
      </c>
      <c r="H47">
        <v>6.1777025573073697E-3</v>
      </c>
      <c r="I47">
        <v>0.40766569939922798</v>
      </c>
      <c r="J47">
        <v>1.23</v>
      </c>
      <c r="L47">
        <v>0.20878747025180738</v>
      </c>
      <c r="M47">
        <v>0.19643206513719264</v>
      </c>
      <c r="N47">
        <v>0.21496517280911476</v>
      </c>
      <c r="O47">
        <v>0.19025436257988526</v>
      </c>
    </row>
    <row r="48" spans="1:20" x14ac:dyDescent="0.2">
      <c r="A48" s="14">
        <v>43858</v>
      </c>
      <c r="B48">
        <v>310</v>
      </c>
      <c r="C48">
        <v>313</v>
      </c>
      <c r="D48">
        <v>1501</v>
      </c>
      <c r="E48">
        <v>1498</v>
      </c>
      <c r="F48">
        <v>0.20894526034712901</v>
      </c>
      <c r="G48">
        <v>0.20249241548088401</v>
      </c>
      <c r="H48">
        <v>6.2122471443241097E-3</v>
      </c>
      <c r="I48">
        <v>1.03872957986561</v>
      </c>
      <c r="J48">
        <v>3.09</v>
      </c>
      <c r="L48">
        <v>0.20870466262520812</v>
      </c>
      <c r="M48">
        <v>0.1962801683365599</v>
      </c>
      <c r="N48">
        <v>0.21491690976953223</v>
      </c>
      <c r="O48">
        <v>0.19006792119223578</v>
      </c>
    </row>
    <row r="49" spans="1:15" x14ac:dyDescent="0.2">
      <c r="A49" s="14">
        <v>43857</v>
      </c>
      <c r="B49">
        <v>320</v>
      </c>
      <c r="C49">
        <v>315</v>
      </c>
      <c r="D49">
        <v>1522</v>
      </c>
      <c r="E49">
        <v>1520</v>
      </c>
      <c r="F49">
        <v>0.207236842105263</v>
      </c>
      <c r="G49">
        <v>0.20231737854951301</v>
      </c>
      <c r="H49">
        <v>6.2129098559050803E-3</v>
      </c>
      <c r="I49">
        <v>0.79181312297235396</v>
      </c>
      <c r="J49">
        <v>2.37</v>
      </c>
      <c r="L49">
        <v>0.2085302884054181</v>
      </c>
      <c r="M49">
        <v>0.19610446869360793</v>
      </c>
      <c r="N49">
        <v>0.21474319826132318</v>
      </c>
      <c r="O49">
        <v>0.18989155883770284</v>
      </c>
    </row>
    <row r="50" spans="1:15" x14ac:dyDescent="0.2">
      <c r="A50" s="14">
        <v>43854</v>
      </c>
      <c r="B50">
        <v>336</v>
      </c>
      <c r="C50">
        <v>333</v>
      </c>
      <c r="D50">
        <v>1585</v>
      </c>
      <c r="E50">
        <v>1562</v>
      </c>
      <c r="F50">
        <v>0.21318822023047301</v>
      </c>
      <c r="G50">
        <v>0.20216327415271801</v>
      </c>
      <c r="H50">
        <v>6.2322861911358503E-3</v>
      </c>
      <c r="I50">
        <v>1.7690051033657099</v>
      </c>
      <c r="J50">
        <v>5.17</v>
      </c>
      <c r="L50">
        <v>0.20839556034385387</v>
      </c>
      <c r="M50">
        <v>0.19593098796158215</v>
      </c>
      <c r="N50">
        <v>0.2146278465349897</v>
      </c>
      <c r="O50">
        <v>0.18969870177044632</v>
      </c>
    </row>
    <row r="51" spans="1:15" x14ac:dyDescent="0.2">
      <c r="A51" s="14">
        <v>43853</v>
      </c>
      <c r="B51">
        <v>336</v>
      </c>
      <c r="C51">
        <v>334</v>
      </c>
      <c r="D51">
        <v>1590</v>
      </c>
      <c r="E51">
        <v>1586</v>
      </c>
      <c r="F51">
        <v>0.21059268600252201</v>
      </c>
      <c r="G51">
        <v>0.20194505142821101</v>
      </c>
      <c r="H51">
        <v>6.1280967095272403E-3</v>
      </c>
      <c r="I51">
        <v>1.4111452518147001</v>
      </c>
      <c r="J51">
        <v>4.1100000000000003</v>
      </c>
      <c r="L51">
        <v>0.20807314813773825</v>
      </c>
      <c r="M51">
        <v>0.19581695471868377</v>
      </c>
      <c r="N51">
        <v>0.21420124484726549</v>
      </c>
      <c r="O51">
        <v>0.18968885800915652</v>
      </c>
    </row>
    <row r="52" spans="1:15" x14ac:dyDescent="0.2">
      <c r="A52" s="14">
        <v>43852</v>
      </c>
      <c r="B52">
        <v>337</v>
      </c>
      <c r="C52">
        <v>342</v>
      </c>
      <c r="D52">
        <v>1602</v>
      </c>
      <c r="E52">
        <v>1613</v>
      </c>
      <c r="F52">
        <v>0.21202727836329799</v>
      </c>
      <c r="G52">
        <v>0.20171725714626301</v>
      </c>
      <c r="H52">
        <v>6.1199414414058297E-3</v>
      </c>
      <c r="I52">
        <v>1.6846601092095299</v>
      </c>
      <c r="J52">
        <v>4.8600000000000003</v>
      </c>
      <c r="L52">
        <v>0.20783719858766883</v>
      </c>
      <c r="M52">
        <v>0.19559731570485719</v>
      </c>
      <c r="N52">
        <v>0.21395714002907468</v>
      </c>
      <c r="O52">
        <v>0.18947737426345135</v>
      </c>
    </row>
    <row r="53" spans="1:15" x14ac:dyDescent="0.2">
      <c r="A53" s="14">
        <v>43851</v>
      </c>
      <c r="B53">
        <v>349</v>
      </c>
      <c r="C53">
        <v>341</v>
      </c>
      <c r="D53">
        <v>1626</v>
      </c>
      <c r="E53">
        <v>1611</v>
      </c>
      <c r="F53">
        <v>0.21166977032898801</v>
      </c>
      <c r="G53">
        <v>0.20144237400734999</v>
      </c>
      <c r="H53">
        <v>6.1136794176495203E-3</v>
      </c>
      <c r="I53">
        <v>1.67287088886486</v>
      </c>
      <c r="J53">
        <v>4.83</v>
      </c>
      <c r="L53">
        <v>0.2075560534249995</v>
      </c>
      <c r="M53">
        <v>0.19532869458970048</v>
      </c>
      <c r="N53">
        <v>0.21366973284264903</v>
      </c>
      <c r="O53">
        <v>0.18921501517205094</v>
      </c>
    </row>
    <row r="54" spans="1:15" x14ac:dyDescent="0.2">
      <c r="A54" s="14">
        <v>43850</v>
      </c>
      <c r="B54">
        <v>346</v>
      </c>
      <c r="C54">
        <v>348</v>
      </c>
      <c r="D54">
        <v>1621</v>
      </c>
      <c r="E54">
        <v>1626</v>
      </c>
      <c r="F54">
        <v>0.21402214022140201</v>
      </c>
      <c r="G54">
        <v>0.201163918239151</v>
      </c>
      <c r="H54">
        <v>6.1171157027920904E-3</v>
      </c>
      <c r="I54">
        <v>2.1020073196231199</v>
      </c>
      <c r="J54">
        <v>6.01</v>
      </c>
      <c r="L54">
        <v>0.20728103394194308</v>
      </c>
      <c r="M54">
        <v>0.19504680253635892</v>
      </c>
      <c r="N54">
        <v>0.21339814964473519</v>
      </c>
      <c r="O54">
        <v>0.18892968683356681</v>
      </c>
    </row>
    <row r="55" spans="1:15" x14ac:dyDescent="0.2">
      <c r="A55" s="14">
        <v>43847</v>
      </c>
      <c r="B55">
        <v>340</v>
      </c>
      <c r="C55">
        <v>346</v>
      </c>
      <c r="D55">
        <v>1615</v>
      </c>
      <c r="E55">
        <v>1625</v>
      </c>
      <c r="F55">
        <v>0.21292307692307599</v>
      </c>
      <c r="G55">
        <v>0.200891455260438</v>
      </c>
      <c r="H55">
        <v>5.9921444516794998E-3</v>
      </c>
      <c r="I55">
        <v>2.00789913521964</v>
      </c>
      <c r="J55">
        <v>5.65</v>
      </c>
      <c r="L55">
        <v>0.20688359971211751</v>
      </c>
      <c r="M55">
        <v>0.1948993108087585</v>
      </c>
      <c r="N55">
        <v>0.21287574416379701</v>
      </c>
      <c r="O55">
        <v>0.18890716635707899</v>
      </c>
    </row>
    <row r="56" spans="1:15" x14ac:dyDescent="0.2">
      <c r="A56" s="14">
        <v>43846</v>
      </c>
      <c r="B56">
        <v>340</v>
      </c>
      <c r="C56">
        <v>335</v>
      </c>
      <c r="D56">
        <v>1621</v>
      </c>
      <c r="E56">
        <v>1607</v>
      </c>
      <c r="F56">
        <v>0.20846297448662099</v>
      </c>
      <c r="G56">
        <v>0.20059713271763899</v>
      </c>
      <c r="H56">
        <v>5.9358020811925202E-3</v>
      </c>
      <c r="I56">
        <v>1.3251522981038599</v>
      </c>
      <c r="J56">
        <v>3.77</v>
      </c>
      <c r="L56">
        <v>0.2065329347988315</v>
      </c>
      <c r="M56">
        <v>0.19466133063644647</v>
      </c>
      <c r="N56">
        <v>0.21246873688002402</v>
      </c>
      <c r="O56">
        <v>0.18872552855525396</v>
      </c>
    </row>
    <row r="57" spans="1:15" x14ac:dyDescent="0.2">
      <c r="A57" s="14">
        <v>43845</v>
      </c>
      <c r="B57">
        <v>343</v>
      </c>
      <c r="C57">
        <v>343</v>
      </c>
      <c r="D57">
        <v>1600</v>
      </c>
      <c r="E57">
        <v>1616</v>
      </c>
      <c r="F57">
        <v>0.212252475247524</v>
      </c>
      <c r="G57">
        <v>0.20032359297826199</v>
      </c>
      <c r="H57">
        <v>6.0388310888362801E-3</v>
      </c>
      <c r="I57">
        <v>1.97536279683566</v>
      </c>
      <c r="J57">
        <v>5.62</v>
      </c>
      <c r="L57">
        <v>0.20636242406709826</v>
      </c>
      <c r="M57">
        <v>0.19428476188942573</v>
      </c>
      <c r="N57">
        <v>0.21240125515593455</v>
      </c>
      <c r="O57">
        <v>0.18824593080058943</v>
      </c>
    </row>
    <row r="58" spans="1:15" x14ac:dyDescent="0.2">
      <c r="A58" s="14">
        <v>43844</v>
      </c>
      <c r="B58">
        <v>344</v>
      </c>
      <c r="C58">
        <v>343</v>
      </c>
      <c r="D58">
        <v>1620</v>
      </c>
      <c r="E58">
        <v>1615</v>
      </c>
      <c r="F58">
        <v>0.212383900928792</v>
      </c>
      <c r="G58">
        <v>0.20001802572291499</v>
      </c>
      <c r="H58">
        <v>6.0072297283137004E-3</v>
      </c>
      <c r="I58">
        <v>2.05849880313272</v>
      </c>
      <c r="J58">
        <v>5.82</v>
      </c>
      <c r="L58">
        <v>0.20602525545122868</v>
      </c>
      <c r="M58">
        <v>0.1940107959946013</v>
      </c>
      <c r="N58">
        <v>0.2120324851795424</v>
      </c>
      <c r="O58">
        <v>0.18800356626628759</v>
      </c>
    </row>
    <row r="59" spans="1:15" x14ac:dyDescent="0.2">
      <c r="A59" s="14">
        <v>43840</v>
      </c>
      <c r="B59">
        <v>343</v>
      </c>
      <c r="C59">
        <v>342</v>
      </c>
      <c r="D59">
        <v>1635</v>
      </c>
      <c r="E59">
        <v>1624</v>
      </c>
      <c r="F59">
        <v>0.21059113300492599</v>
      </c>
      <c r="G59">
        <v>0.19977749589264099</v>
      </c>
      <c r="H59">
        <v>5.8667985839330602E-3</v>
      </c>
      <c r="I59">
        <v>1.8431921528547099</v>
      </c>
      <c r="J59">
        <v>5.13</v>
      </c>
      <c r="L59">
        <v>0.20564429447657404</v>
      </c>
      <c r="M59">
        <v>0.19391069730870794</v>
      </c>
      <c r="N59">
        <v>0.21151109306050711</v>
      </c>
      <c r="O59">
        <v>0.18804389872477487</v>
      </c>
    </row>
    <row r="60" spans="1:15" x14ac:dyDescent="0.2">
      <c r="A60" s="14">
        <v>43839</v>
      </c>
      <c r="B60">
        <v>343</v>
      </c>
      <c r="C60">
        <v>339</v>
      </c>
      <c r="D60">
        <v>1637</v>
      </c>
      <c r="E60">
        <v>1634</v>
      </c>
      <c r="F60">
        <v>0.20746634026927699</v>
      </c>
      <c r="G60">
        <v>0.199582119097338</v>
      </c>
      <c r="H60">
        <v>5.7461807240873604E-3</v>
      </c>
      <c r="I60">
        <v>1.37208026522541</v>
      </c>
      <c r="J60">
        <v>3.8</v>
      </c>
      <c r="L60">
        <v>0.20532829982142536</v>
      </c>
      <c r="M60">
        <v>0.19383593837325064</v>
      </c>
      <c r="N60">
        <v>0.21107448054551273</v>
      </c>
      <c r="O60">
        <v>0.18808975764916327</v>
      </c>
    </row>
    <row r="61" spans="1:15" x14ac:dyDescent="0.2">
      <c r="A61" s="14">
        <v>43838</v>
      </c>
      <c r="B61">
        <v>331</v>
      </c>
      <c r="C61">
        <v>336</v>
      </c>
      <c r="D61">
        <v>1593</v>
      </c>
      <c r="E61">
        <v>1601</v>
      </c>
      <c r="F61">
        <v>0.20986883198001199</v>
      </c>
      <c r="G61">
        <v>0.199401903599561</v>
      </c>
      <c r="H61">
        <v>5.7079085070627002E-3</v>
      </c>
      <c r="I61">
        <v>1.8337589622363599</v>
      </c>
      <c r="J61">
        <v>4.99</v>
      </c>
      <c r="L61">
        <v>0.20510981210662371</v>
      </c>
      <c r="M61">
        <v>0.19369399509249829</v>
      </c>
      <c r="N61">
        <v>0.21081772061368639</v>
      </c>
      <c r="O61">
        <v>0.18798608658543561</v>
      </c>
    </row>
    <row r="62" spans="1:15" x14ac:dyDescent="0.2">
      <c r="A62" s="14">
        <v>43837</v>
      </c>
      <c r="B62">
        <v>337</v>
      </c>
      <c r="C62">
        <v>341</v>
      </c>
      <c r="D62">
        <v>1624</v>
      </c>
      <c r="E62">
        <v>1622</v>
      </c>
      <c r="F62">
        <v>0.21023427866830999</v>
      </c>
      <c r="G62">
        <v>0.19917536368354599</v>
      </c>
      <c r="H62">
        <v>5.6245506536135399E-3</v>
      </c>
      <c r="I62">
        <v>1.9661863970696201</v>
      </c>
      <c r="J62">
        <v>5.26</v>
      </c>
      <c r="L62">
        <v>0.20479991433715952</v>
      </c>
      <c r="M62">
        <v>0.19355081302993246</v>
      </c>
      <c r="N62">
        <v>0.21042446499077308</v>
      </c>
      <c r="O62">
        <v>0.1879262623763189</v>
      </c>
    </row>
    <row r="63" spans="1:15" x14ac:dyDescent="0.2">
      <c r="A63" s="14">
        <v>43836</v>
      </c>
      <c r="B63">
        <v>331</v>
      </c>
      <c r="C63">
        <v>337</v>
      </c>
      <c r="D63">
        <v>1605</v>
      </c>
      <c r="E63">
        <v>1606</v>
      </c>
      <c r="F63">
        <v>0.20983810709838099</v>
      </c>
      <c r="G63">
        <v>0.19899813191496199</v>
      </c>
      <c r="H63">
        <v>5.4808766923903499E-3</v>
      </c>
      <c r="I63">
        <v>1.9777812550443199</v>
      </c>
      <c r="J63">
        <v>5.17</v>
      </c>
      <c r="L63">
        <v>0.20447900860735235</v>
      </c>
      <c r="M63">
        <v>0.19351725522257163</v>
      </c>
      <c r="N63">
        <v>0.20995988529974269</v>
      </c>
      <c r="O63">
        <v>0.18803637853018129</v>
      </c>
    </row>
    <row r="64" spans="1:15" x14ac:dyDescent="0.2">
      <c r="A64" s="14">
        <v>43829</v>
      </c>
      <c r="B64">
        <v>344</v>
      </c>
      <c r="C64">
        <v>345</v>
      </c>
      <c r="D64">
        <v>1664</v>
      </c>
      <c r="E64">
        <v>1641</v>
      </c>
      <c r="F64">
        <v>0.21023765996343599</v>
      </c>
      <c r="G64">
        <v>0.198861919370275</v>
      </c>
      <c r="H64">
        <v>5.3347833649981299E-3</v>
      </c>
      <c r="I64">
        <v>2.13237161002617</v>
      </c>
      <c r="J64">
        <v>5.41</v>
      </c>
      <c r="L64">
        <v>0.20419670273527313</v>
      </c>
      <c r="M64">
        <v>0.19352713600527688</v>
      </c>
      <c r="N64">
        <v>0.20953148610027125</v>
      </c>
      <c r="O64">
        <v>0.18819235264027875</v>
      </c>
    </row>
    <row r="65" spans="1:15" x14ac:dyDescent="0.2">
      <c r="A65" s="14">
        <v>43826</v>
      </c>
      <c r="B65">
        <v>352</v>
      </c>
      <c r="C65">
        <v>348</v>
      </c>
      <c r="D65">
        <v>1659</v>
      </c>
      <c r="E65">
        <v>1661</v>
      </c>
      <c r="F65">
        <v>0.20951234196267299</v>
      </c>
      <c r="G65">
        <v>0.19865492508183</v>
      </c>
      <c r="H65">
        <v>5.1885583658120198E-3</v>
      </c>
      <c r="I65">
        <v>2.0925690944103401</v>
      </c>
      <c r="J65">
        <v>5.18</v>
      </c>
      <c r="L65">
        <v>0.20384348344764203</v>
      </c>
      <c r="M65">
        <v>0.19346636671601797</v>
      </c>
      <c r="N65">
        <v>0.20903204181345403</v>
      </c>
      <c r="O65">
        <v>0.18827780835020597</v>
      </c>
    </row>
    <row r="66" spans="1:15" x14ac:dyDescent="0.2">
      <c r="A66" s="14">
        <v>43825</v>
      </c>
      <c r="B66">
        <v>339</v>
      </c>
      <c r="C66">
        <v>348</v>
      </c>
      <c r="D66">
        <v>1633</v>
      </c>
      <c r="E66">
        <v>1652</v>
      </c>
      <c r="F66">
        <v>0.210653753026634</v>
      </c>
      <c r="G66">
        <v>0.19843015571133099</v>
      </c>
      <c r="H66">
        <v>5.0772908498535104E-3</v>
      </c>
      <c r="I66">
        <v>2.4075038591998799</v>
      </c>
      <c r="J66">
        <v>5.8</v>
      </c>
      <c r="L66">
        <v>0.2035074465611845</v>
      </c>
      <c r="M66">
        <v>0.19335286486147749</v>
      </c>
      <c r="N66">
        <v>0.208584737411038</v>
      </c>
      <c r="O66">
        <v>0.18827557401162398</v>
      </c>
    </row>
    <row r="67" spans="1:15" x14ac:dyDescent="0.2">
      <c r="A67" s="14">
        <v>43824</v>
      </c>
      <c r="B67">
        <v>343</v>
      </c>
      <c r="C67">
        <v>340</v>
      </c>
      <c r="D67">
        <v>1693</v>
      </c>
      <c r="E67">
        <v>1642</v>
      </c>
      <c r="F67">
        <v>0.20706455542021901</v>
      </c>
      <c r="G67">
        <v>0.19820067397698701</v>
      </c>
      <c r="H67">
        <v>4.9056779209145597E-3</v>
      </c>
      <c r="I67">
        <v>1.8068616786768501</v>
      </c>
      <c r="J67">
        <v>4.28</v>
      </c>
      <c r="L67">
        <v>0.20310635189790158</v>
      </c>
      <c r="M67">
        <v>0.19329499605607245</v>
      </c>
      <c r="N67">
        <v>0.20801202981881614</v>
      </c>
      <c r="O67">
        <v>0.18838931813515788</v>
      </c>
    </row>
    <row r="68" spans="1:15" x14ac:dyDescent="0.2">
      <c r="A68" s="14">
        <v>43823</v>
      </c>
      <c r="B68">
        <v>348</v>
      </c>
      <c r="C68">
        <v>346</v>
      </c>
      <c r="D68">
        <v>1698</v>
      </c>
      <c r="E68">
        <v>1674</v>
      </c>
      <c r="F68">
        <v>0.20669056152927101</v>
      </c>
      <c r="G68">
        <v>0.19799030109827301</v>
      </c>
      <c r="H68">
        <v>4.8591392973905603E-3</v>
      </c>
      <c r="I68">
        <v>1.79049413867795</v>
      </c>
      <c r="J68">
        <v>4.21</v>
      </c>
      <c r="L68">
        <v>0.20284944039566358</v>
      </c>
      <c r="M68">
        <v>0.19313116180088244</v>
      </c>
      <c r="N68">
        <v>0.20770857969305412</v>
      </c>
      <c r="O68">
        <v>0.1882720225034919</v>
      </c>
    </row>
    <row r="69" spans="1:15" x14ac:dyDescent="0.2">
      <c r="A69" s="14">
        <v>43822</v>
      </c>
      <c r="B69">
        <v>352</v>
      </c>
      <c r="C69">
        <v>345</v>
      </c>
      <c r="D69">
        <v>1714</v>
      </c>
      <c r="E69">
        <v>1698</v>
      </c>
      <c r="F69">
        <v>0.203180212014134</v>
      </c>
      <c r="G69">
        <v>0.197808153486105</v>
      </c>
      <c r="H69">
        <v>4.7850731530175101E-3</v>
      </c>
      <c r="I69">
        <v>1.12267009432061</v>
      </c>
      <c r="J69">
        <v>2.64</v>
      </c>
      <c r="L69">
        <v>0.20259322663912252</v>
      </c>
      <c r="M69">
        <v>0.19302308033308749</v>
      </c>
      <c r="N69">
        <v>0.20737829979214004</v>
      </c>
      <c r="O69">
        <v>0.18823800718006997</v>
      </c>
    </row>
    <row r="70" spans="1:15" x14ac:dyDescent="0.2">
      <c r="A70" s="14">
        <v>43819</v>
      </c>
      <c r="B70">
        <v>347</v>
      </c>
      <c r="C70">
        <v>350</v>
      </c>
      <c r="D70">
        <v>1719</v>
      </c>
      <c r="E70">
        <v>1714</v>
      </c>
      <c r="F70">
        <v>0.20420070011668601</v>
      </c>
      <c r="G70">
        <v>0.19769695681448801</v>
      </c>
      <c r="H70">
        <v>4.7557547042769103E-3</v>
      </c>
      <c r="I70">
        <v>1.3675523038117401</v>
      </c>
      <c r="J70">
        <v>3.18</v>
      </c>
      <c r="L70">
        <v>0.20245271151876493</v>
      </c>
      <c r="M70">
        <v>0.1929412021102111</v>
      </c>
      <c r="N70">
        <v>0.20720846622304184</v>
      </c>
      <c r="O70">
        <v>0.18818544740593418</v>
      </c>
    </row>
    <row r="71" spans="1:15" x14ac:dyDescent="0.2">
      <c r="A71" s="14">
        <v>43818</v>
      </c>
      <c r="B71">
        <v>346</v>
      </c>
      <c r="C71">
        <v>349</v>
      </c>
      <c r="D71">
        <v>1731</v>
      </c>
      <c r="E71">
        <v>1732</v>
      </c>
      <c r="F71">
        <v>0.20150115473441099</v>
      </c>
      <c r="G71">
        <v>0.197530365109329</v>
      </c>
      <c r="H71">
        <v>4.7438349839393204E-3</v>
      </c>
      <c r="I71">
        <v>0.83704210591740003</v>
      </c>
      <c r="J71">
        <v>1.97</v>
      </c>
      <c r="L71">
        <v>0.20227420009326832</v>
      </c>
      <c r="M71">
        <v>0.19278653012538968</v>
      </c>
      <c r="N71">
        <v>0.20701803507720765</v>
      </c>
      <c r="O71">
        <v>0.18804269514145036</v>
      </c>
    </row>
    <row r="72" spans="1:15" x14ac:dyDescent="0.2">
      <c r="A72" s="14">
        <v>43817</v>
      </c>
      <c r="B72">
        <v>359</v>
      </c>
      <c r="C72">
        <v>346</v>
      </c>
      <c r="D72">
        <v>1744</v>
      </c>
      <c r="E72">
        <v>1730</v>
      </c>
      <c r="F72">
        <v>0.2</v>
      </c>
      <c r="G72">
        <v>0.19741612120874799</v>
      </c>
      <c r="H72">
        <v>4.75000177444333E-3</v>
      </c>
      <c r="I72">
        <v>0.54397427915787999</v>
      </c>
      <c r="J72">
        <v>1.29</v>
      </c>
      <c r="L72">
        <v>0.20216612298319131</v>
      </c>
      <c r="M72">
        <v>0.19266611943430467</v>
      </c>
      <c r="N72">
        <v>0.20691612475763466</v>
      </c>
      <c r="O72">
        <v>0.18791611765986133</v>
      </c>
    </row>
    <row r="73" spans="1:15" x14ac:dyDescent="0.2">
      <c r="A73" s="14">
        <v>43816</v>
      </c>
      <c r="B73">
        <v>362</v>
      </c>
      <c r="C73">
        <v>355</v>
      </c>
      <c r="D73">
        <v>1770</v>
      </c>
      <c r="E73">
        <v>1740</v>
      </c>
      <c r="F73">
        <v>0.20402298850574699</v>
      </c>
      <c r="G73">
        <v>0.19730666143049799</v>
      </c>
      <c r="H73">
        <v>4.78366826235009E-3</v>
      </c>
      <c r="I73">
        <v>1.40401188103052</v>
      </c>
      <c r="J73">
        <v>3.29</v>
      </c>
      <c r="L73">
        <v>0.20209032969284807</v>
      </c>
      <c r="M73">
        <v>0.19252299316814792</v>
      </c>
      <c r="N73">
        <v>0.20687399795519817</v>
      </c>
      <c r="O73">
        <v>0.18773932490579781</v>
      </c>
    </row>
    <row r="74" spans="1:15" x14ac:dyDescent="0.2">
      <c r="A74" s="14">
        <v>43815</v>
      </c>
      <c r="B74">
        <v>365</v>
      </c>
      <c r="C74">
        <v>362</v>
      </c>
      <c r="D74">
        <v>1755</v>
      </c>
      <c r="E74">
        <v>1746</v>
      </c>
      <c r="F74">
        <v>0.20733104238258801</v>
      </c>
      <c r="G74">
        <v>0.197168514541502</v>
      </c>
      <c r="H74">
        <v>4.7370940796945503E-3</v>
      </c>
      <c r="I74">
        <v>2.1453084254011401</v>
      </c>
      <c r="J74">
        <v>4.9000000000000004</v>
      </c>
      <c r="L74">
        <v>0.20190560862119655</v>
      </c>
      <c r="M74">
        <v>0.19243142046180745</v>
      </c>
      <c r="N74">
        <v>0.20664270270089111</v>
      </c>
      <c r="O74">
        <v>0.18769432638211289</v>
      </c>
    </row>
    <row r="75" spans="1:15" x14ac:dyDescent="0.2">
      <c r="A75" s="14">
        <v>43812</v>
      </c>
      <c r="B75">
        <v>364</v>
      </c>
      <c r="C75">
        <v>363</v>
      </c>
      <c r="D75">
        <v>1764</v>
      </c>
      <c r="E75">
        <v>1750</v>
      </c>
      <c r="F75">
        <v>0.20742857142857099</v>
      </c>
      <c r="G75">
        <v>0.197008796842535</v>
      </c>
      <c r="H75">
        <v>4.5914605741343003E-3</v>
      </c>
      <c r="I75">
        <v>2.26938126066799</v>
      </c>
      <c r="J75">
        <v>5.0199999999999996</v>
      </c>
      <c r="L75">
        <v>0.20160025741666929</v>
      </c>
      <c r="M75">
        <v>0.19241733626840071</v>
      </c>
      <c r="N75">
        <v>0.2061917179908036</v>
      </c>
      <c r="O75">
        <v>0.1878258756942664</v>
      </c>
    </row>
    <row r="76" spans="1:15" x14ac:dyDescent="0.2">
      <c r="A76" s="14">
        <v>43811</v>
      </c>
      <c r="B76">
        <v>350</v>
      </c>
      <c r="C76">
        <v>351</v>
      </c>
      <c r="D76">
        <v>1722</v>
      </c>
      <c r="E76">
        <v>1715</v>
      </c>
      <c r="F76">
        <v>0.20466472303206901</v>
      </c>
      <c r="G76">
        <v>0.19683126288851899</v>
      </c>
      <c r="H76">
        <v>4.4400604947133597E-3</v>
      </c>
      <c r="I76">
        <v>1.7642687870757701</v>
      </c>
      <c r="J76">
        <v>3.83</v>
      </c>
      <c r="L76">
        <v>0.20127132338323234</v>
      </c>
      <c r="M76">
        <v>0.19239120239380564</v>
      </c>
      <c r="N76">
        <v>0.20571138387794571</v>
      </c>
      <c r="O76">
        <v>0.18795114189909226</v>
      </c>
    </row>
    <row r="77" spans="1:15" x14ac:dyDescent="0.2">
      <c r="A77" s="14">
        <v>43810</v>
      </c>
      <c r="B77">
        <v>352</v>
      </c>
      <c r="C77">
        <v>351</v>
      </c>
      <c r="D77">
        <v>1734</v>
      </c>
      <c r="E77">
        <v>1722</v>
      </c>
      <c r="F77">
        <v>0.20383275261323999</v>
      </c>
      <c r="G77">
        <v>0.196686669577679</v>
      </c>
      <c r="H77">
        <v>4.3584332060580197E-3</v>
      </c>
      <c r="I77">
        <v>1.63959907097539</v>
      </c>
      <c r="J77">
        <v>3.51</v>
      </c>
      <c r="L77">
        <v>0.20104510278373702</v>
      </c>
      <c r="M77">
        <v>0.19232823637162097</v>
      </c>
      <c r="N77">
        <v>0.20540353598979505</v>
      </c>
      <c r="O77">
        <v>0.18796980316556294</v>
      </c>
    </row>
    <row r="78" spans="1:15" x14ac:dyDescent="0.2">
      <c r="A78" s="14">
        <v>43809</v>
      </c>
      <c r="B78">
        <v>352</v>
      </c>
      <c r="C78">
        <v>351</v>
      </c>
      <c r="D78">
        <v>1737</v>
      </c>
      <c r="E78">
        <v>1726</v>
      </c>
      <c r="F78">
        <v>0.20336037079953601</v>
      </c>
      <c r="G78">
        <v>0.196537706882285</v>
      </c>
      <c r="H78">
        <v>4.3022077928085798E-3</v>
      </c>
      <c r="I78">
        <v>1.58585178722777</v>
      </c>
      <c r="J78">
        <v>3.35</v>
      </c>
      <c r="L78">
        <v>0.20083991467509357</v>
      </c>
      <c r="M78">
        <v>0.19223549908947643</v>
      </c>
      <c r="N78">
        <v>0.20514212246790217</v>
      </c>
      <c r="O78">
        <v>0.18793329129666783</v>
      </c>
    </row>
    <row r="79" spans="1:15" x14ac:dyDescent="0.2">
      <c r="A79" s="14">
        <v>43808</v>
      </c>
      <c r="B79">
        <v>353</v>
      </c>
      <c r="C79">
        <v>354</v>
      </c>
      <c r="D79">
        <v>1746</v>
      </c>
      <c r="E79">
        <v>1731</v>
      </c>
      <c r="F79">
        <v>0.204506065857885</v>
      </c>
      <c r="G79">
        <v>0.19639572838071101</v>
      </c>
      <c r="H79">
        <v>4.2500979890296199E-3</v>
      </c>
      <c r="I79">
        <v>1.90827070295982</v>
      </c>
      <c r="J79">
        <v>3.97</v>
      </c>
      <c r="L79">
        <v>0.20064582636974063</v>
      </c>
      <c r="M79">
        <v>0.19214563039168139</v>
      </c>
      <c r="N79">
        <v>0.20489592435877024</v>
      </c>
      <c r="O79">
        <v>0.18789553240265178</v>
      </c>
    </row>
    <row r="80" spans="1:15" x14ac:dyDescent="0.2">
      <c r="A80" s="14">
        <v>43805</v>
      </c>
      <c r="B80">
        <v>345</v>
      </c>
      <c r="C80">
        <v>344</v>
      </c>
      <c r="D80">
        <v>1714</v>
      </c>
      <c r="E80">
        <v>1724</v>
      </c>
      <c r="F80">
        <v>0.19953596287702999</v>
      </c>
      <c r="G80">
        <v>0.19621409004771601</v>
      </c>
      <c r="H80">
        <v>4.19028404461787E-3</v>
      </c>
      <c r="I80">
        <v>0.79275600268217095</v>
      </c>
      <c r="J80">
        <v>1.66</v>
      </c>
      <c r="L80">
        <v>0.20040437409233389</v>
      </c>
      <c r="M80">
        <v>0.19202380600309812</v>
      </c>
      <c r="N80">
        <v>0.20459465813695174</v>
      </c>
      <c r="O80">
        <v>0.18783352195848027</v>
      </c>
    </row>
    <row r="81" spans="1:15" x14ac:dyDescent="0.2">
      <c r="A81" s="14">
        <v>43804</v>
      </c>
      <c r="B81">
        <v>341</v>
      </c>
      <c r="C81">
        <v>341</v>
      </c>
      <c r="D81">
        <v>1689</v>
      </c>
      <c r="E81">
        <v>1706</v>
      </c>
      <c r="F81">
        <v>0.19988276670574401</v>
      </c>
      <c r="G81">
        <v>0.19605361054268799</v>
      </c>
      <c r="H81">
        <v>4.28929680172087E-3</v>
      </c>
      <c r="I81">
        <v>0.89272352557166201</v>
      </c>
      <c r="J81">
        <v>1.92</v>
      </c>
      <c r="L81">
        <v>0.20034290734440888</v>
      </c>
      <c r="M81">
        <v>0.19176431374096711</v>
      </c>
      <c r="N81">
        <v>0.20463220414612973</v>
      </c>
      <c r="O81">
        <v>0.18747501693924626</v>
      </c>
    </row>
    <row r="82" spans="1:15" x14ac:dyDescent="0.2">
      <c r="A82" s="14">
        <v>43803</v>
      </c>
      <c r="B82">
        <v>333</v>
      </c>
      <c r="C82">
        <v>333</v>
      </c>
      <c r="D82">
        <v>1679</v>
      </c>
      <c r="E82">
        <v>1680</v>
      </c>
      <c r="F82">
        <v>0.19821428571428501</v>
      </c>
      <c r="G82">
        <v>0.19589741646629799</v>
      </c>
      <c r="H82">
        <v>4.3597283924257197E-3</v>
      </c>
      <c r="I82">
        <v>0.53142513465108199</v>
      </c>
      <c r="J82">
        <v>1.17</v>
      </c>
      <c r="L82">
        <v>0.2002571448587237</v>
      </c>
      <c r="M82">
        <v>0.19153768807387228</v>
      </c>
      <c r="N82">
        <v>0.20461687325114944</v>
      </c>
      <c r="O82">
        <v>0.18717795968144654</v>
      </c>
    </row>
    <row r="83" spans="1:15" x14ac:dyDescent="0.2">
      <c r="A83" s="14">
        <v>43802</v>
      </c>
      <c r="B83">
        <v>336</v>
      </c>
      <c r="C83">
        <v>337</v>
      </c>
      <c r="D83">
        <v>1699</v>
      </c>
      <c r="E83">
        <v>1700</v>
      </c>
      <c r="F83">
        <v>0.19823529411764701</v>
      </c>
      <c r="G83">
        <v>0.19575864715338701</v>
      </c>
      <c r="H83">
        <v>4.4485079736529404E-3</v>
      </c>
      <c r="I83">
        <v>0.55673654603466904</v>
      </c>
      <c r="J83">
        <v>1.25</v>
      </c>
      <c r="L83">
        <v>0.20020715512703996</v>
      </c>
      <c r="M83">
        <v>0.19131013917973405</v>
      </c>
      <c r="N83">
        <v>0.20465566310069289</v>
      </c>
      <c r="O83">
        <v>0.18686163120608112</v>
      </c>
    </row>
    <row r="84" spans="1:15" x14ac:dyDescent="0.2">
      <c r="A84" s="14">
        <v>43801</v>
      </c>
      <c r="B84">
        <v>339</v>
      </c>
      <c r="C84">
        <v>346</v>
      </c>
      <c r="D84">
        <v>1701</v>
      </c>
      <c r="E84">
        <v>1729</v>
      </c>
      <c r="F84">
        <v>0.20011567379988399</v>
      </c>
      <c r="G84">
        <v>0.195582176565152</v>
      </c>
      <c r="H84">
        <v>4.6064748743786703E-3</v>
      </c>
      <c r="I84">
        <v>0.98415759520304902</v>
      </c>
      <c r="J84">
        <v>2.27</v>
      </c>
      <c r="L84">
        <v>0.20018865143953068</v>
      </c>
      <c r="M84">
        <v>0.19097570169077333</v>
      </c>
      <c r="N84">
        <v>0.20479512631390934</v>
      </c>
      <c r="O84">
        <v>0.18636922681639467</v>
      </c>
    </row>
    <row r="85" spans="1:15" x14ac:dyDescent="0.2">
      <c r="A85" s="14">
        <v>43798</v>
      </c>
      <c r="B85">
        <v>342</v>
      </c>
      <c r="C85">
        <v>339</v>
      </c>
      <c r="D85">
        <v>1727</v>
      </c>
      <c r="E85">
        <v>1712</v>
      </c>
      <c r="F85">
        <v>0.198014018691588</v>
      </c>
      <c r="G85">
        <v>0.195393306424129</v>
      </c>
      <c r="H85">
        <v>4.7060438881047304E-3</v>
      </c>
      <c r="I85">
        <v>0.55688224117155605</v>
      </c>
      <c r="J85">
        <v>1.32</v>
      </c>
      <c r="L85">
        <v>0.20009935031223372</v>
      </c>
      <c r="M85">
        <v>0.19068726253602428</v>
      </c>
      <c r="N85">
        <v>0.20480539420033847</v>
      </c>
      <c r="O85">
        <v>0.18598121864791953</v>
      </c>
    </row>
    <row r="86" spans="1:15" x14ac:dyDescent="0.2">
      <c r="A86" s="14">
        <v>43797</v>
      </c>
      <c r="B86">
        <v>341</v>
      </c>
      <c r="C86">
        <v>339</v>
      </c>
      <c r="D86">
        <v>1730</v>
      </c>
      <c r="E86">
        <v>1705</v>
      </c>
      <c r="F86">
        <v>0.19882697947214001</v>
      </c>
      <c r="G86">
        <v>0.19525659655970101</v>
      </c>
      <c r="H86">
        <v>4.7763295614461103E-3</v>
      </c>
      <c r="I86">
        <v>0.74751603014552903</v>
      </c>
      <c r="J86">
        <v>1.8</v>
      </c>
      <c r="L86">
        <v>0.20003292612114712</v>
      </c>
      <c r="M86">
        <v>0.1904802669982549</v>
      </c>
      <c r="N86">
        <v>0.20480925568259323</v>
      </c>
      <c r="O86">
        <v>0.1857039374368088</v>
      </c>
    </row>
    <row r="87" spans="1:15" x14ac:dyDescent="0.2">
      <c r="A87" s="14">
        <v>43796</v>
      </c>
      <c r="B87">
        <v>338</v>
      </c>
      <c r="C87">
        <v>340</v>
      </c>
      <c r="D87">
        <v>1723</v>
      </c>
      <c r="E87">
        <v>1732</v>
      </c>
      <c r="F87">
        <v>0.19630484988452601</v>
      </c>
      <c r="G87">
        <v>0.19512285924004499</v>
      </c>
      <c r="H87">
        <v>4.8147561545030804E-3</v>
      </c>
      <c r="I87">
        <v>0.24549335554107099</v>
      </c>
      <c r="J87">
        <v>0.6</v>
      </c>
      <c r="L87">
        <v>0.19993761539454807</v>
      </c>
      <c r="M87">
        <v>0.19030810308554191</v>
      </c>
      <c r="N87">
        <v>0.20475237154905115</v>
      </c>
      <c r="O87">
        <v>0.18549334693103883</v>
      </c>
    </row>
    <row r="88" spans="1:15" x14ac:dyDescent="0.2">
      <c r="A88" s="14">
        <v>43795</v>
      </c>
      <c r="B88">
        <v>342</v>
      </c>
      <c r="C88">
        <v>336</v>
      </c>
      <c r="D88">
        <v>1717</v>
      </c>
      <c r="E88">
        <v>1700</v>
      </c>
      <c r="F88">
        <v>0.19764705882352901</v>
      </c>
      <c r="G88">
        <v>0.19506640906569001</v>
      </c>
      <c r="H88">
        <v>4.8253745671250998E-3</v>
      </c>
      <c r="I88">
        <v>0.53480817332196495</v>
      </c>
      <c r="J88">
        <v>1.31</v>
      </c>
      <c r="L88">
        <v>0.1998917836328151</v>
      </c>
      <c r="M88">
        <v>0.19024103449856491</v>
      </c>
      <c r="N88">
        <v>0.20471715819994021</v>
      </c>
      <c r="O88">
        <v>0.1854156599314398</v>
      </c>
    </row>
    <row r="89" spans="1:15" x14ac:dyDescent="0.2">
      <c r="A89" s="14">
        <v>43794</v>
      </c>
      <c r="B89">
        <v>337</v>
      </c>
      <c r="C89">
        <v>335</v>
      </c>
      <c r="D89">
        <v>1692</v>
      </c>
      <c r="E89">
        <v>1702</v>
      </c>
      <c r="F89">
        <v>0.19682726204465301</v>
      </c>
      <c r="G89">
        <v>0.19497379239638099</v>
      </c>
      <c r="H89">
        <v>4.8415883811740602E-3</v>
      </c>
      <c r="I89">
        <v>0.38282264049513598</v>
      </c>
      <c r="J89">
        <v>0.94</v>
      </c>
      <c r="L89">
        <v>0.19981538077755506</v>
      </c>
      <c r="M89">
        <v>0.19013220401520692</v>
      </c>
      <c r="N89">
        <v>0.20465696915872911</v>
      </c>
      <c r="O89">
        <v>0.18529061563403287</v>
      </c>
    </row>
    <row r="90" spans="1:15" x14ac:dyDescent="0.2">
      <c r="A90" s="14">
        <v>43791</v>
      </c>
      <c r="B90">
        <v>329</v>
      </c>
      <c r="C90">
        <v>329</v>
      </c>
      <c r="D90">
        <v>1669</v>
      </c>
      <c r="E90">
        <v>1670</v>
      </c>
      <c r="F90">
        <v>0.197005988023952</v>
      </c>
      <c r="G90">
        <v>0.19488869591815899</v>
      </c>
      <c r="H90">
        <v>4.8642979923549604E-3</v>
      </c>
      <c r="I90">
        <v>0.43527187460964001</v>
      </c>
      <c r="J90">
        <v>1.07</v>
      </c>
      <c r="L90">
        <v>0.19975299391051396</v>
      </c>
      <c r="M90">
        <v>0.19002439792580403</v>
      </c>
      <c r="N90">
        <v>0.20461729190286893</v>
      </c>
      <c r="O90">
        <v>0.18516009993344906</v>
      </c>
    </row>
    <row r="91" spans="1:15" x14ac:dyDescent="0.2">
      <c r="A91" s="14">
        <v>43790</v>
      </c>
      <c r="B91">
        <v>322</v>
      </c>
      <c r="C91">
        <v>327</v>
      </c>
      <c r="D91">
        <v>1653</v>
      </c>
      <c r="E91">
        <v>1655</v>
      </c>
      <c r="F91">
        <v>0.19758308157099599</v>
      </c>
      <c r="G91">
        <v>0.19480084175716</v>
      </c>
      <c r="H91">
        <v>4.8847238695861198E-3</v>
      </c>
      <c r="I91">
        <v>0.56957975273893702</v>
      </c>
      <c r="J91">
        <v>1.41</v>
      </c>
      <c r="L91">
        <v>0.19968556562674614</v>
      </c>
      <c r="M91">
        <v>0.18991611788757387</v>
      </c>
      <c r="N91">
        <v>0.20457028949633224</v>
      </c>
      <c r="O91">
        <v>0.18503139401798777</v>
      </c>
    </row>
    <row r="92" spans="1:15" x14ac:dyDescent="0.2">
      <c r="A92" s="14">
        <v>43789</v>
      </c>
      <c r="B92">
        <v>332</v>
      </c>
      <c r="C92">
        <v>325</v>
      </c>
      <c r="D92">
        <v>1667</v>
      </c>
      <c r="E92">
        <v>1662</v>
      </c>
      <c r="F92">
        <v>0.19554753309265899</v>
      </c>
      <c r="G92">
        <v>0.194685563710773</v>
      </c>
      <c r="H92">
        <v>4.91959886697032E-3</v>
      </c>
      <c r="I92">
        <v>0.17521131401045301</v>
      </c>
      <c r="J92">
        <v>0.44</v>
      </c>
      <c r="L92">
        <v>0.19960516257774333</v>
      </c>
      <c r="M92">
        <v>0.18976596484380268</v>
      </c>
      <c r="N92">
        <v>0.20452476144471365</v>
      </c>
      <c r="O92">
        <v>0.18484636597683235</v>
      </c>
    </row>
    <row r="93" spans="1:15" x14ac:dyDescent="0.2">
      <c r="A93" s="14">
        <v>43788</v>
      </c>
      <c r="B93">
        <v>345</v>
      </c>
      <c r="C93">
        <v>335</v>
      </c>
      <c r="D93">
        <v>1684</v>
      </c>
      <c r="E93">
        <v>1667</v>
      </c>
      <c r="F93">
        <v>0.200959808038392</v>
      </c>
      <c r="G93">
        <v>0.19466287865415299</v>
      </c>
      <c r="H93">
        <v>4.9194945508837899E-3</v>
      </c>
      <c r="I93">
        <v>1.2799951944469301</v>
      </c>
      <c r="J93">
        <v>3.13</v>
      </c>
      <c r="L93">
        <v>0.19958237320503677</v>
      </c>
      <c r="M93">
        <v>0.18974338410326921</v>
      </c>
      <c r="N93">
        <v>0.20450186775592058</v>
      </c>
      <c r="O93">
        <v>0.18482388955238541</v>
      </c>
    </row>
    <row r="94" spans="1:15" x14ac:dyDescent="0.2">
      <c r="A94" s="14">
        <v>43787</v>
      </c>
      <c r="B94">
        <v>358</v>
      </c>
      <c r="C94">
        <v>349</v>
      </c>
      <c r="D94">
        <v>1730</v>
      </c>
      <c r="E94">
        <v>1696</v>
      </c>
      <c r="F94">
        <v>0.205778301886792</v>
      </c>
      <c r="G94">
        <v>0.19460320948315299</v>
      </c>
      <c r="H94">
        <v>4.8696439152560601E-3</v>
      </c>
      <c r="I94">
        <v>2.29484795975088</v>
      </c>
      <c r="J94">
        <v>5.43</v>
      </c>
      <c r="L94">
        <v>0.19947285339840906</v>
      </c>
      <c r="M94">
        <v>0.18973356556789692</v>
      </c>
      <c r="N94">
        <v>0.20434249731366511</v>
      </c>
      <c r="O94">
        <v>0.18486392165264087</v>
      </c>
    </row>
    <row r="95" spans="1:15" x14ac:dyDescent="0.2">
      <c r="A95" s="14">
        <v>43784</v>
      </c>
      <c r="B95">
        <v>351</v>
      </c>
      <c r="C95">
        <v>355</v>
      </c>
      <c r="D95">
        <v>1731</v>
      </c>
      <c r="E95">
        <v>1742</v>
      </c>
      <c r="F95">
        <v>0.20378874856486701</v>
      </c>
      <c r="G95">
        <v>0.19450132073749901</v>
      </c>
      <c r="H95">
        <v>4.7121562990387698E-3</v>
      </c>
      <c r="I95">
        <v>1.9709507151243899</v>
      </c>
      <c r="J95">
        <v>4.5599999999999996</v>
      </c>
      <c r="L95">
        <v>0.19921347703653777</v>
      </c>
      <c r="M95">
        <v>0.18978916443846025</v>
      </c>
      <c r="N95">
        <v>0.20392563333557656</v>
      </c>
      <c r="O95">
        <v>0.18507700813942146</v>
      </c>
    </row>
    <row r="96" spans="1:15" x14ac:dyDescent="0.2">
      <c r="A96" s="14">
        <v>43783</v>
      </c>
      <c r="B96">
        <v>360</v>
      </c>
      <c r="C96">
        <v>350</v>
      </c>
      <c r="D96">
        <v>1747</v>
      </c>
      <c r="E96">
        <v>1733</v>
      </c>
      <c r="F96">
        <v>0.20196191575302899</v>
      </c>
      <c r="G96">
        <v>0.19443298310981399</v>
      </c>
      <c r="H96">
        <v>4.6130941608636296E-3</v>
      </c>
      <c r="I96">
        <v>1.6320786831296299</v>
      </c>
      <c r="J96">
        <v>3.73</v>
      </c>
      <c r="L96">
        <v>0.19904607727067763</v>
      </c>
      <c r="M96">
        <v>0.18981988894895035</v>
      </c>
      <c r="N96">
        <v>0.20365917143154125</v>
      </c>
      <c r="O96">
        <v>0.18520679478808674</v>
      </c>
    </row>
    <row r="97" spans="1:15" x14ac:dyDescent="0.2">
      <c r="A97" s="14">
        <v>43782</v>
      </c>
      <c r="B97">
        <v>361</v>
      </c>
      <c r="C97">
        <v>361</v>
      </c>
      <c r="D97">
        <v>1755</v>
      </c>
      <c r="E97">
        <v>1758</v>
      </c>
      <c r="F97">
        <v>0.20534698521046599</v>
      </c>
      <c r="G97">
        <v>0.19439710369847699</v>
      </c>
      <c r="H97">
        <v>4.5646065519619698E-3</v>
      </c>
      <c r="I97">
        <v>2.3988664493508698</v>
      </c>
      <c r="J97">
        <v>5.33</v>
      </c>
      <c r="L97">
        <v>0.19896171025043896</v>
      </c>
      <c r="M97">
        <v>0.18983249714651501</v>
      </c>
      <c r="N97">
        <v>0.20352631680240094</v>
      </c>
      <c r="O97">
        <v>0.18526789059455304</v>
      </c>
    </row>
    <row r="98" spans="1:15" x14ac:dyDescent="0.2">
      <c r="A98" s="14">
        <v>43781</v>
      </c>
      <c r="B98">
        <v>360</v>
      </c>
      <c r="C98">
        <v>363</v>
      </c>
      <c r="D98">
        <v>1776</v>
      </c>
      <c r="E98">
        <v>1795</v>
      </c>
      <c r="F98">
        <v>0.202228412256267</v>
      </c>
      <c r="G98">
        <v>0.19431103223721399</v>
      </c>
      <c r="H98">
        <v>4.4157561420759897E-3</v>
      </c>
      <c r="I98">
        <v>1.79298397925802</v>
      </c>
      <c r="J98">
        <v>3.92</v>
      </c>
      <c r="L98">
        <v>0.19872678837928998</v>
      </c>
      <c r="M98">
        <v>0.18989527609513801</v>
      </c>
      <c r="N98">
        <v>0.20314254452136599</v>
      </c>
      <c r="O98">
        <v>0.185479519953062</v>
      </c>
    </row>
    <row r="99" spans="1:15" x14ac:dyDescent="0.2">
      <c r="A99" s="14">
        <v>43780</v>
      </c>
      <c r="B99">
        <v>368</v>
      </c>
      <c r="C99">
        <v>361</v>
      </c>
      <c r="D99">
        <v>1754</v>
      </c>
      <c r="E99">
        <v>1752</v>
      </c>
      <c r="F99">
        <v>0.20605022831050199</v>
      </c>
      <c r="G99">
        <v>0.19432593611841401</v>
      </c>
      <c r="H99">
        <v>4.4442478540965497E-3</v>
      </c>
      <c r="I99">
        <v>2.6380824330670798</v>
      </c>
      <c r="J99">
        <v>5.69</v>
      </c>
      <c r="L99">
        <v>0.19877018397251056</v>
      </c>
      <c r="M99">
        <v>0.18988168826431745</v>
      </c>
      <c r="N99">
        <v>0.20321443182660712</v>
      </c>
      <c r="O99">
        <v>0.18543744041022089</v>
      </c>
    </row>
    <row r="100" spans="1:15" x14ac:dyDescent="0.2">
      <c r="A100" s="14">
        <v>43777</v>
      </c>
      <c r="B100">
        <v>366</v>
      </c>
      <c r="C100">
        <v>368</v>
      </c>
      <c r="D100">
        <v>1762</v>
      </c>
      <c r="E100">
        <v>1767</v>
      </c>
      <c r="F100">
        <v>0.20826259196378</v>
      </c>
      <c r="G100">
        <v>0.194285170983621</v>
      </c>
      <c r="H100">
        <v>4.3495318374976999E-3</v>
      </c>
      <c r="I100">
        <v>3.2135460786051699</v>
      </c>
      <c r="J100">
        <v>6.71</v>
      </c>
      <c r="L100">
        <v>0.1986347028211187</v>
      </c>
      <c r="M100">
        <v>0.1899356391461233</v>
      </c>
      <c r="N100">
        <v>0.2029842346586164</v>
      </c>
      <c r="O100">
        <v>0.1855861073086256</v>
      </c>
    </row>
    <row r="101" spans="1:15" x14ac:dyDescent="0.2">
      <c r="A101" s="14">
        <v>43776</v>
      </c>
      <c r="B101">
        <v>345</v>
      </c>
      <c r="C101">
        <v>358</v>
      </c>
      <c r="D101">
        <v>1730</v>
      </c>
      <c r="E101">
        <v>1749</v>
      </c>
      <c r="F101">
        <v>0.204688393367638</v>
      </c>
      <c r="G101">
        <v>0.194161132262855</v>
      </c>
      <c r="H101">
        <v>4.0730184242013297E-3</v>
      </c>
      <c r="I101">
        <v>2.5846338043135799</v>
      </c>
      <c r="J101">
        <v>5.14</v>
      </c>
      <c r="L101">
        <v>0.19823415068705633</v>
      </c>
      <c r="M101">
        <v>0.19008811383865368</v>
      </c>
      <c r="N101">
        <v>0.20230716911125765</v>
      </c>
      <c r="O101">
        <v>0.18601509541445235</v>
      </c>
    </row>
    <row r="102" spans="1:15" x14ac:dyDescent="0.2">
      <c r="A102" s="14">
        <v>43775</v>
      </c>
      <c r="B102">
        <v>343</v>
      </c>
      <c r="C102">
        <v>346</v>
      </c>
      <c r="D102">
        <v>1750</v>
      </c>
      <c r="E102">
        <v>1743</v>
      </c>
      <c r="F102">
        <v>0.19850831899024601</v>
      </c>
      <c r="G102">
        <v>0.194004483609554</v>
      </c>
      <c r="H102">
        <v>3.8867965957655299E-3</v>
      </c>
      <c r="I102">
        <v>1.15875252787828</v>
      </c>
      <c r="J102">
        <v>2.27</v>
      </c>
      <c r="L102">
        <v>0.19789128020531951</v>
      </c>
      <c r="M102">
        <v>0.19011768701378848</v>
      </c>
      <c r="N102">
        <v>0.20177807680108506</v>
      </c>
      <c r="O102">
        <v>0.18623089041802293</v>
      </c>
    </row>
    <row r="103" spans="1:15" x14ac:dyDescent="0.2">
      <c r="A103" s="14">
        <v>43774</v>
      </c>
      <c r="B103">
        <v>330</v>
      </c>
      <c r="C103">
        <v>338</v>
      </c>
      <c r="D103">
        <v>1710</v>
      </c>
      <c r="E103">
        <v>1751</v>
      </c>
      <c r="F103">
        <v>0.193032552826956</v>
      </c>
      <c r="G103">
        <v>0.193892407290368</v>
      </c>
      <c r="H103">
        <v>3.87648844849665E-3</v>
      </c>
      <c r="I103">
        <v>-0.22181272428301699</v>
      </c>
      <c r="J103">
        <v>-0.45</v>
      </c>
      <c r="L103">
        <v>0.19776889573886464</v>
      </c>
      <c r="M103">
        <v>0.19001591884187136</v>
      </c>
      <c r="N103">
        <v>0.2016453841873613</v>
      </c>
      <c r="O103">
        <v>0.18613943039337469</v>
      </c>
    </row>
    <row r="104" spans="1:15" x14ac:dyDescent="0.2">
      <c r="A104" s="14">
        <v>43770</v>
      </c>
      <c r="B104">
        <v>316</v>
      </c>
      <c r="C104">
        <v>319</v>
      </c>
      <c r="D104">
        <v>1676</v>
      </c>
      <c r="E104">
        <v>1663</v>
      </c>
      <c r="F104">
        <v>0.19182200841852001</v>
      </c>
      <c r="G104">
        <v>0.19385407936851201</v>
      </c>
      <c r="H104">
        <v>3.89894649240463E-3</v>
      </c>
      <c r="I104">
        <v>-0.52118462101241103</v>
      </c>
      <c r="J104">
        <v>-1.06</v>
      </c>
      <c r="L104">
        <v>0.19775302586091664</v>
      </c>
      <c r="M104">
        <v>0.18995513287610738</v>
      </c>
      <c r="N104">
        <v>0.20165197235332127</v>
      </c>
      <c r="O104">
        <v>0.18605618638370275</v>
      </c>
    </row>
    <row r="105" spans="1:15" x14ac:dyDescent="0.2">
      <c r="A105" s="14">
        <v>43769</v>
      </c>
      <c r="B105">
        <v>330</v>
      </c>
      <c r="C105">
        <v>339</v>
      </c>
      <c r="D105">
        <v>1675</v>
      </c>
      <c r="E105">
        <v>1712</v>
      </c>
      <c r="F105">
        <v>0.198014018691588</v>
      </c>
      <c r="G105">
        <v>0.193851536478824</v>
      </c>
      <c r="H105">
        <v>3.90033292431185E-3</v>
      </c>
      <c r="I105">
        <v>1.0672120287010201</v>
      </c>
      <c r="J105">
        <v>2.1</v>
      </c>
      <c r="L105">
        <v>0.19775186940313585</v>
      </c>
      <c r="M105">
        <v>0.18995120355451214</v>
      </c>
      <c r="N105">
        <v>0.20165220232744771</v>
      </c>
      <c r="O105">
        <v>0.18605087063020029</v>
      </c>
    </row>
    <row r="106" spans="1:15" x14ac:dyDescent="0.2">
      <c r="A106" s="14">
        <v>43768</v>
      </c>
      <c r="B106">
        <v>341</v>
      </c>
      <c r="C106">
        <v>338</v>
      </c>
      <c r="D106">
        <v>1718</v>
      </c>
      <c r="E106">
        <v>1684</v>
      </c>
      <c r="F106">
        <v>0.20071258907363401</v>
      </c>
      <c r="G106">
        <v>0.19377670904006</v>
      </c>
      <c r="H106">
        <v>3.87349944217279E-3</v>
      </c>
      <c r="I106">
        <v>1.7905979172370201</v>
      </c>
      <c r="J106">
        <v>3.46</v>
      </c>
      <c r="L106">
        <v>0.1976502084822328</v>
      </c>
      <c r="M106">
        <v>0.1899032095978872</v>
      </c>
      <c r="N106">
        <v>0.20152370792440558</v>
      </c>
      <c r="O106">
        <v>0.18602971015571443</v>
      </c>
    </row>
    <row r="107" spans="1:15" x14ac:dyDescent="0.2">
      <c r="A107" s="14">
        <v>43767</v>
      </c>
      <c r="B107">
        <v>343</v>
      </c>
      <c r="C107">
        <v>346</v>
      </c>
      <c r="D107">
        <v>1732</v>
      </c>
      <c r="E107">
        <v>1718</v>
      </c>
      <c r="F107">
        <v>0.201396973224679</v>
      </c>
      <c r="G107">
        <v>0.19370994813871001</v>
      </c>
      <c r="H107">
        <v>3.79575105234135E-3</v>
      </c>
      <c r="I107">
        <v>2.0251657656071198</v>
      </c>
      <c r="J107">
        <v>3.82</v>
      </c>
      <c r="L107">
        <v>0.19750569919105135</v>
      </c>
      <c r="M107">
        <v>0.18991419708636867</v>
      </c>
      <c r="N107">
        <v>0.20130145024339272</v>
      </c>
      <c r="O107">
        <v>0.1861184460340273</v>
      </c>
    </row>
    <row r="108" spans="1:15" x14ac:dyDescent="0.2">
      <c r="A108" s="14">
        <v>43766</v>
      </c>
      <c r="B108">
        <v>337</v>
      </c>
      <c r="C108">
        <v>340</v>
      </c>
      <c r="D108">
        <v>1710</v>
      </c>
      <c r="E108">
        <v>1712</v>
      </c>
      <c r="F108">
        <v>0.19859813084112099</v>
      </c>
      <c r="G108">
        <v>0.19362331940038999</v>
      </c>
      <c r="H108">
        <v>3.6920492028819601E-3</v>
      </c>
      <c r="I108">
        <v>1.34743909611166</v>
      </c>
      <c r="J108">
        <v>2.5</v>
      </c>
      <c r="L108">
        <v>0.19731536860327195</v>
      </c>
      <c r="M108">
        <v>0.18993127019750802</v>
      </c>
      <c r="N108">
        <v>0.20100741780615392</v>
      </c>
      <c r="O108">
        <v>0.18623922099462606</v>
      </c>
    </row>
    <row r="109" spans="1:15" x14ac:dyDescent="0.2">
      <c r="A109" s="14">
        <v>43763</v>
      </c>
      <c r="B109">
        <v>340</v>
      </c>
      <c r="C109">
        <v>336</v>
      </c>
      <c r="D109">
        <v>1650</v>
      </c>
      <c r="E109">
        <v>1696</v>
      </c>
      <c r="F109">
        <v>0.19811320754716899</v>
      </c>
      <c r="G109">
        <v>0.19357107185173</v>
      </c>
      <c r="H109">
        <v>3.6487517838415598E-3</v>
      </c>
      <c r="I109">
        <v>1.2448464473669401</v>
      </c>
      <c r="J109">
        <v>2.29</v>
      </c>
      <c r="L109">
        <v>0.19721982363557156</v>
      </c>
      <c r="M109">
        <v>0.18992232006788845</v>
      </c>
      <c r="N109">
        <v>0.20086857541941311</v>
      </c>
      <c r="O109">
        <v>0.1862735682840469</v>
      </c>
    </row>
    <row r="110" spans="1:15" x14ac:dyDescent="0.2">
      <c r="A110" s="14">
        <v>43762</v>
      </c>
      <c r="B110">
        <v>337</v>
      </c>
      <c r="C110">
        <v>344</v>
      </c>
      <c r="D110">
        <v>1718</v>
      </c>
      <c r="E110">
        <v>1711</v>
      </c>
      <c r="F110">
        <v>0.20105201636469899</v>
      </c>
      <c r="G110">
        <v>0.19351832281541501</v>
      </c>
      <c r="H110">
        <v>3.61110857219404E-3</v>
      </c>
      <c r="I110">
        <v>2.08625506507728</v>
      </c>
      <c r="J110">
        <v>3.75</v>
      </c>
      <c r="L110">
        <v>0.19712943138760905</v>
      </c>
      <c r="M110">
        <v>0.18990721424322096</v>
      </c>
      <c r="N110">
        <v>0.20074053995980309</v>
      </c>
      <c r="O110">
        <v>0.18629610567102692</v>
      </c>
    </row>
    <row r="111" spans="1:15" x14ac:dyDescent="0.2">
      <c r="A111" s="14">
        <v>43761</v>
      </c>
      <c r="B111">
        <v>327</v>
      </c>
      <c r="C111">
        <v>334</v>
      </c>
      <c r="D111">
        <v>1696</v>
      </c>
      <c r="E111">
        <v>1708</v>
      </c>
      <c r="F111">
        <v>0.19555035128805601</v>
      </c>
      <c r="G111">
        <v>0.19345361127900901</v>
      </c>
      <c r="H111">
        <v>3.5178050669786502E-3</v>
      </c>
      <c r="I111">
        <v>0.59603644008835099</v>
      </c>
      <c r="J111">
        <v>1.07</v>
      </c>
      <c r="L111">
        <v>0.19697141634598767</v>
      </c>
      <c r="M111">
        <v>0.18993580621203035</v>
      </c>
      <c r="N111">
        <v>0.2004892214129663</v>
      </c>
      <c r="O111">
        <v>0.18641800114505172</v>
      </c>
    </row>
    <row r="112" spans="1:15" x14ac:dyDescent="0.2">
      <c r="A112" s="14">
        <v>43759</v>
      </c>
      <c r="B112">
        <v>326</v>
      </c>
      <c r="C112">
        <v>325</v>
      </c>
      <c r="D112">
        <v>1707</v>
      </c>
      <c r="E112">
        <v>1686</v>
      </c>
      <c r="F112">
        <v>0.19276393831553901</v>
      </c>
      <c r="G112">
        <v>0.19347932648312299</v>
      </c>
      <c r="H112">
        <v>3.54001734336876E-3</v>
      </c>
      <c r="I112">
        <v>-0.20208606291838099</v>
      </c>
      <c r="J112">
        <v>-0.37</v>
      </c>
      <c r="L112">
        <v>0.19701934382649175</v>
      </c>
      <c r="M112">
        <v>0.18993930913975424</v>
      </c>
      <c r="N112">
        <v>0.20055936116986051</v>
      </c>
      <c r="O112">
        <v>0.18639929179638548</v>
      </c>
    </row>
    <row r="113" spans="1:15" x14ac:dyDescent="0.2">
      <c r="A113" s="14">
        <v>43756</v>
      </c>
      <c r="B113">
        <v>323</v>
      </c>
      <c r="C113">
        <v>327</v>
      </c>
      <c r="D113">
        <v>1702</v>
      </c>
      <c r="E113">
        <v>1705</v>
      </c>
      <c r="F113">
        <v>0.19178885630498499</v>
      </c>
      <c r="G113">
        <v>0.19360323218963199</v>
      </c>
      <c r="H113">
        <v>3.6729464497168101E-3</v>
      </c>
      <c r="I113">
        <v>-0.49398375649803999</v>
      </c>
      <c r="J113">
        <v>-0.95</v>
      </c>
      <c r="L113">
        <v>0.19727617863934879</v>
      </c>
      <c r="M113">
        <v>0.18993028573991519</v>
      </c>
      <c r="N113">
        <v>0.20094912508906562</v>
      </c>
      <c r="O113">
        <v>0.18625733929019836</v>
      </c>
    </row>
    <row r="114" spans="1:15" x14ac:dyDescent="0.2">
      <c r="A114" s="14">
        <v>43755</v>
      </c>
      <c r="B114">
        <v>326</v>
      </c>
      <c r="C114">
        <v>325</v>
      </c>
      <c r="D114">
        <v>1711</v>
      </c>
      <c r="E114">
        <v>1692</v>
      </c>
      <c r="F114">
        <v>0.19208037825059099</v>
      </c>
      <c r="G114">
        <v>0.193689583167937</v>
      </c>
      <c r="H114">
        <v>3.7052624366960599E-3</v>
      </c>
      <c r="I114">
        <v>-0.43430254802165702</v>
      </c>
      <c r="J114">
        <v>-0.84</v>
      </c>
      <c r="L114">
        <v>0.19739484560463305</v>
      </c>
      <c r="M114">
        <v>0.18998432073124094</v>
      </c>
      <c r="N114">
        <v>0.20110010804132911</v>
      </c>
      <c r="O114">
        <v>0.18627905829454489</v>
      </c>
    </row>
    <row r="115" spans="1:15" x14ac:dyDescent="0.2">
      <c r="A115" s="14">
        <v>43754</v>
      </c>
      <c r="B115">
        <v>333</v>
      </c>
      <c r="C115">
        <v>328</v>
      </c>
      <c r="D115">
        <v>1718</v>
      </c>
      <c r="E115">
        <v>1702</v>
      </c>
      <c r="F115">
        <v>0.19271445358401801</v>
      </c>
      <c r="G115">
        <v>0.19381174127159301</v>
      </c>
      <c r="H115">
        <v>3.8000115068221999E-3</v>
      </c>
      <c r="I115">
        <v>-0.28875904338841302</v>
      </c>
      <c r="J115">
        <v>-0.56999999999999995</v>
      </c>
      <c r="L115">
        <v>0.1976117527784152</v>
      </c>
      <c r="M115">
        <v>0.19001172976477082</v>
      </c>
      <c r="N115">
        <v>0.20141176428523741</v>
      </c>
      <c r="O115">
        <v>0.18621171825794861</v>
      </c>
    </row>
    <row r="116" spans="1:15" x14ac:dyDescent="0.2">
      <c r="A116" s="14">
        <v>43753</v>
      </c>
      <c r="B116">
        <v>330</v>
      </c>
      <c r="C116">
        <v>328</v>
      </c>
      <c r="D116">
        <v>1671</v>
      </c>
      <c r="E116">
        <v>1674</v>
      </c>
      <c r="F116">
        <v>0.19593787335722801</v>
      </c>
      <c r="G116">
        <v>0.19392258345330801</v>
      </c>
      <c r="H116">
        <v>3.8866436849490401E-3</v>
      </c>
      <c r="I116">
        <v>0.51851676337719499</v>
      </c>
      <c r="J116">
        <v>1.03</v>
      </c>
      <c r="L116">
        <v>0.19780922713825705</v>
      </c>
      <c r="M116">
        <v>0.19003593976835897</v>
      </c>
      <c r="N116">
        <v>0.20169587082320609</v>
      </c>
      <c r="O116">
        <v>0.18614929608340994</v>
      </c>
    </row>
    <row r="117" spans="1:15" x14ac:dyDescent="0.2">
      <c r="A117" s="14">
        <v>43749</v>
      </c>
      <c r="B117">
        <v>317</v>
      </c>
      <c r="C117">
        <v>322</v>
      </c>
      <c r="D117">
        <v>1628</v>
      </c>
      <c r="E117">
        <v>1634</v>
      </c>
      <c r="F117">
        <v>0.19706242350061101</v>
      </c>
      <c r="G117">
        <v>0.193981933209323</v>
      </c>
      <c r="H117">
        <v>3.9504265825148098E-3</v>
      </c>
      <c r="I117">
        <v>0.77978674630317901</v>
      </c>
      <c r="J117">
        <v>1.56</v>
      </c>
      <c r="L117">
        <v>0.19793235979183782</v>
      </c>
      <c r="M117">
        <v>0.19003150662680818</v>
      </c>
      <c r="N117">
        <v>0.20188278637435261</v>
      </c>
      <c r="O117">
        <v>0.18608108004429338</v>
      </c>
    </row>
    <row r="118" spans="1:15" x14ac:dyDescent="0.2">
      <c r="A118" s="14">
        <v>43748</v>
      </c>
      <c r="B118">
        <v>310</v>
      </c>
      <c r="C118">
        <v>313</v>
      </c>
      <c r="D118">
        <v>1613</v>
      </c>
      <c r="E118">
        <v>1604</v>
      </c>
      <c r="F118">
        <v>0.19513715710723101</v>
      </c>
      <c r="G118">
        <v>0.19404190713785399</v>
      </c>
      <c r="H118">
        <v>4.0300790226291804E-3</v>
      </c>
      <c r="I118">
        <v>0.27176885694493103</v>
      </c>
      <c r="J118">
        <v>0.56000000000000005</v>
      </c>
      <c r="L118">
        <v>0.19807198616048316</v>
      </c>
      <c r="M118">
        <v>0.19001182811522482</v>
      </c>
      <c r="N118">
        <v>0.20210206518311236</v>
      </c>
      <c r="O118">
        <v>0.18598174909259563</v>
      </c>
    </row>
    <row r="119" spans="1:15" x14ac:dyDescent="0.2">
      <c r="A119" s="14">
        <v>43747</v>
      </c>
      <c r="B119">
        <v>310</v>
      </c>
      <c r="C119">
        <v>310</v>
      </c>
      <c r="D119">
        <v>1586</v>
      </c>
      <c r="E119">
        <v>1602</v>
      </c>
      <c r="F119">
        <v>0.19350811485642899</v>
      </c>
      <c r="G119">
        <v>0.194166159634615</v>
      </c>
      <c r="H119">
        <v>4.2019251009022601E-3</v>
      </c>
      <c r="I119">
        <v>-0.15660554683497299</v>
      </c>
      <c r="J119">
        <v>-0.34</v>
      </c>
      <c r="L119">
        <v>0.19836808473551726</v>
      </c>
      <c r="M119">
        <v>0.18996423453371275</v>
      </c>
      <c r="N119">
        <v>0.20257000983641951</v>
      </c>
      <c r="O119">
        <v>0.1857623094328105</v>
      </c>
    </row>
    <row r="120" spans="1:15" x14ac:dyDescent="0.2">
      <c r="A120" s="14">
        <v>43746</v>
      </c>
      <c r="B120">
        <v>313</v>
      </c>
      <c r="C120">
        <v>315</v>
      </c>
      <c r="D120">
        <v>1597</v>
      </c>
      <c r="E120">
        <v>1610</v>
      </c>
      <c r="F120">
        <v>0.19565217391304299</v>
      </c>
      <c r="G120">
        <v>0.194328807463957</v>
      </c>
      <c r="H120">
        <v>4.4045130101817397E-3</v>
      </c>
      <c r="I120">
        <v>0.30045692816132302</v>
      </c>
      <c r="J120">
        <v>0.68</v>
      </c>
      <c r="L120">
        <v>0.19873332047413875</v>
      </c>
      <c r="M120">
        <v>0.18992429445377526</v>
      </c>
      <c r="N120">
        <v>0.20313783348432049</v>
      </c>
      <c r="O120">
        <v>0.18551978144359352</v>
      </c>
    </row>
    <row r="121" spans="1:15" x14ac:dyDescent="0.2">
      <c r="A121" s="14">
        <v>43745</v>
      </c>
      <c r="B121">
        <v>311</v>
      </c>
      <c r="C121">
        <v>309</v>
      </c>
      <c r="D121">
        <v>1586</v>
      </c>
      <c r="E121">
        <v>1589</v>
      </c>
      <c r="F121">
        <v>0.194461925739458</v>
      </c>
      <c r="G121">
        <v>0.194466512697719</v>
      </c>
      <c r="H121">
        <v>4.6008092715638998E-3</v>
      </c>
      <c r="I121">
        <v>-9.9698944034208093E-4</v>
      </c>
      <c r="J121">
        <v>0</v>
      </c>
      <c r="L121">
        <v>0.1990673219692829</v>
      </c>
      <c r="M121">
        <v>0.18986570342615511</v>
      </c>
      <c r="N121">
        <v>0.20366813124084679</v>
      </c>
      <c r="O121">
        <v>0.18526489415459121</v>
      </c>
    </row>
    <row r="122" spans="1:15" x14ac:dyDescent="0.2">
      <c r="A122" s="14">
        <v>43742</v>
      </c>
      <c r="B122">
        <v>313</v>
      </c>
      <c r="C122">
        <v>310</v>
      </c>
      <c r="D122">
        <v>1567</v>
      </c>
      <c r="E122">
        <v>1579</v>
      </c>
      <c r="F122">
        <v>0.196326789107029</v>
      </c>
      <c r="G122">
        <v>0.19459681999022799</v>
      </c>
      <c r="H122">
        <v>4.7352687168386604E-3</v>
      </c>
      <c r="I122">
        <v>0.36533705271042799</v>
      </c>
      <c r="J122">
        <v>0.88</v>
      </c>
      <c r="L122">
        <v>0.19933208870706665</v>
      </c>
      <c r="M122">
        <v>0.18986155127338933</v>
      </c>
      <c r="N122">
        <v>0.2040673574239053</v>
      </c>
      <c r="O122">
        <v>0.18512628255655067</v>
      </c>
    </row>
    <row r="123" spans="1:15" x14ac:dyDescent="0.2">
      <c r="A123" s="14">
        <v>43741</v>
      </c>
      <c r="B123">
        <v>309</v>
      </c>
      <c r="C123">
        <v>309</v>
      </c>
      <c r="D123">
        <v>1570</v>
      </c>
      <c r="E123">
        <v>1578</v>
      </c>
      <c r="F123">
        <v>0.195817490494296</v>
      </c>
      <c r="G123">
        <v>0.194731758641183</v>
      </c>
      <c r="H123">
        <v>4.9231162633946203E-3</v>
      </c>
      <c r="I123">
        <v>0.22053752034787799</v>
      </c>
      <c r="J123">
        <v>0.55000000000000004</v>
      </c>
      <c r="L123">
        <v>0.19965487490457762</v>
      </c>
      <c r="M123">
        <v>0.18980864237778838</v>
      </c>
      <c r="N123">
        <v>0.20457799116797223</v>
      </c>
      <c r="O123">
        <v>0.18488552611439377</v>
      </c>
    </row>
    <row r="124" spans="1:15" x14ac:dyDescent="0.2">
      <c r="A124" s="14">
        <v>43740</v>
      </c>
      <c r="B124">
        <v>316</v>
      </c>
      <c r="C124">
        <v>317</v>
      </c>
      <c r="D124">
        <v>1609</v>
      </c>
      <c r="E124">
        <v>1620</v>
      </c>
      <c r="F124">
        <v>0.195679012345679</v>
      </c>
      <c r="G124">
        <v>0.19489188890737699</v>
      </c>
      <c r="H124">
        <v>5.1460933496592998E-3</v>
      </c>
      <c r="I124">
        <v>0.15295553050042299</v>
      </c>
      <c r="J124">
        <v>0.4</v>
      </c>
      <c r="L124">
        <v>0.20003798225703628</v>
      </c>
      <c r="M124">
        <v>0.1897457955577177</v>
      </c>
      <c r="N124">
        <v>0.2051840756066956</v>
      </c>
      <c r="O124">
        <v>0.18459970220805838</v>
      </c>
    </row>
    <row r="125" spans="1:15" x14ac:dyDescent="0.2">
      <c r="A125" s="14">
        <v>43739</v>
      </c>
      <c r="B125">
        <v>312</v>
      </c>
      <c r="C125">
        <v>322</v>
      </c>
      <c r="D125">
        <v>1613</v>
      </c>
      <c r="E125">
        <v>1636</v>
      </c>
      <c r="F125">
        <v>0.19682151589242</v>
      </c>
      <c r="G125">
        <v>0.19507204437148301</v>
      </c>
      <c r="H125">
        <v>5.4007063697611201E-3</v>
      </c>
      <c r="I125">
        <v>0.32393383405042903</v>
      </c>
      <c r="J125">
        <v>0.89</v>
      </c>
      <c r="L125">
        <v>0.20047275074124413</v>
      </c>
      <c r="M125">
        <v>0.1896713380017219</v>
      </c>
      <c r="N125">
        <v>0.20587345711100524</v>
      </c>
      <c r="O125">
        <v>0.18427063163196078</v>
      </c>
    </row>
    <row r="126" spans="1:15" x14ac:dyDescent="0.2">
      <c r="A126" s="14">
        <v>43738</v>
      </c>
      <c r="B126">
        <v>312</v>
      </c>
      <c r="C126">
        <v>310</v>
      </c>
      <c r="D126">
        <v>1612</v>
      </c>
      <c r="E126">
        <v>1602</v>
      </c>
      <c r="F126">
        <v>0.19350811485642899</v>
      </c>
      <c r="G126">
        <v>0.195239085406196</v>
      </c>
      <c r="H126">
        <v>5.6406468332170102E-3</v>
      </c>
      <c r="I126">
        <v>-0.30687447751095798</v>
      </c>
      <c r="J126">
        <v>-0.89</v>
      </c>
      <c r="L126">
        <v>0.20087973223941302</v>
      </c>
      <c r="M126">
        <v>0.18959843857297898</v>
      </c>
      <c r="N126">
        <v>0.20652037907263002</v>
      </c>
      <c r="O126">
        <v>0.18395779173976198</v>
      </c>
    </row>
    <row r="127" spans="1:15" x14ac:dyDescent="0.2">
      <c r="A127" s="14">
        <v>43735</v>
      </c>
      <c r="B127">
        <v>314</v>
      </c>
      <c r="C127">
        <v>312</v>
      </c>
      <c r="D127">
        <v>1650</v>
      </c>
      <c r="E127">
        <v>1630</v>
      </c>
      <c r="F127">
        <v>0.191411042944785</v>
      </c>
      <c r="G127">
        <v>0.19546077900991199</v>
      </c>
      <c r="H127">
        <v>5.8895129246475404E-3</v>
      </c>
      <c r="I127">
        <v>-0.68761816417439903</v>
      </c>
      <c r="J127">
        <v>-2.12</v>
      </c>
      <c r="L127">
        <v>0.20135029193455953</v>
      </c>
      <c r="M127">
        <v>0.18957126608526445</v>
      </c>
      <c r="N127">
        <v>0.20723980485920707</v>
      </c>
      <c r="O127">
        <v>0.18368175316061691</v>
      </c>
    </row>
    <row r="128" spans="1:15" x14ac:dyDescent="0.2">
      <c r="A128" s="14">
        <v>43734</v>
      </c>
      <c r="B128">
        <v>325</v>
      </c>
      <c r="C128">
        <v>323</v>
      </c>
      <c r="D128">
        <v>1691</v>
      </c>
      <c r="E128">
        <v>1693</v>
      </c>
      <c r="F128">
        <v>0.190785587714116</v>
      </c>
      <c r="G128">
        <v>0.19571228473868499</v>
      </c>
      <c r="H128">
        <v>6.1098427629197897E-3</v>
      </c>
      <c r="I128">
        <v>-0.80635414293611796</v>
      </c>
      <c r="J128">
        <v>-2.58</v>
      </c>
      <c r="L128">
        <v>0.20182212750160478</v>
      </c>
      <c r="M128">
        <v>0.1896024419757652</v>
      </c>
      <c r="N128">
        <v>0.20793197026452456</v>
      </c>
      <c r="O128">
        <v>0.18349259921284541</v>
      </c>
    </row>
    <row r="129" spans="1:15" x14ac:dyDescent="0.2">
      <c r="A129" s="14">
        <v>43733</v>
      </c>
      <c r="B129">
        <v>316</v>
      </c>
      <c r="C129">
        <v>320</v>
      </c>
      <c r="D129">
        <v>1650</v>
      </c>
      <c r="E129">
        <v>1653</v>
      </c>
      <c r="F129">
        <v>0.19358741681790601</v>
      </c>
      <c r="G129">
        <v>0.19596026028251601</v>
      </c>
      <c r="H129">
        <v>6.2799025664977796E-3</v>
      </c>
      <c r="I129">
        <v>-0.37784717827755598</v>
      </c>
      <c r="J129">
        <v>-1.23</v>
      </c>
      <c r="L129">
        <v>0.20224016284901378</v>
      </c>
      <c r="M129">
        <v>0.18968035771601824</v>
      </c>
      <c r="N129">
        <v>0.20852006541551157</v>
      </c>
      <c r="O129">
        <v>0.18340045514952044</v>
      </c>
    </row>
    <row r="130" spans="1:15" x14ac:dyDescent="0.2">
      <c r="A130" s="14">
        <v>43732</v>
      </c>
      <c r="B130">
        <v>316</v>
      </c>
      <c r="C130">
        <v>317</v>
      </c>
      <c r="D130">
        <v>1669</v>
      </c>
      <c r="E130">
        <v>1661</v>
      </c>
      <c r="F130">
        <v>0.19084888621312401</v>
      </c>
      <c r="G130">
        <v>0.196172206307864</v>
      </c>
      <c r="H130">
        <v>6.46185031313964E-3</v>
      </c>
      <c r="I130">
        <v>-0.82380739831055105</v>
      </c>
      <c r="J130">
        <v>-2.79</v>
      </c>
      <c r="L130">
        <v>0.20263405662100364</v>
      </c>
      <c r="M130">
        <v>0.18971035599472436</v>
      </c>
      <c r="N130">
        <v>0.20909590693414329</v>
      </c>
      <c r="O130">
        <v>0.18324850568158471</v>
      </c>
    </row>
    <row r="131" spans="1:15" x14ac:dyDescent="0.2">
      <c r="A131" s="14">
        <v>43728</v>
      </c>
      <c r="B131">
        <v>315</v>
      </c>
      <c r="C131">
        <v>315</v>
      </c>
      <c r="D131">
        <v>1654</v>
      </c>
      <c r="E131">
        <v>1676</v>
      </c>
      <c r="F131">
        <v>0.18794749403341199</v>
      </c>
      <c r="G131">
        <v>0.19642191026314401</v>
      </c>
      <c r="H131">
        <v>6.6114335914815399E-3</v>
      </c>
      <c r="I131">
        <v>-1.28178194826767</v>
      </c>
      <c r="J131">
        <v>-4.51</v>
      </c>
      <c r="L131">
        <v>0.20303334385462554</v>
      </c>
      <c r="M131">
        <v>0.18981047667166248</v>
      </c>
      <c r="N131">
        <v>0.2096447774461071</v>
      </c>
      <c r="O131">
        <v>0.18319904308018092</v>
      </c>
    </row>
    <row r="132" spans="1:15" x14ac:dyDescent="0.2">
      <c r="A132" s="14">
        <v>43727</v>
      </c>
      <c r="B132">
        <v>323</v>
      </c>
      <c r="C132">
        <v>316</v>
      </c>
      <c r="D132">
        <v>1682</v>
      </c>
      <c r="E132">
        <v>1669</v>
      </c>
      <c r="F132">
        <v>0.18933493109646399</v>
      </c>
      <c r="G132">
        <v>0.19670329999787101</v>
      </c>
      <c r="H132">
        <v>6.69336688018726E-3</v>
      </c>
      <c r="I132" s="15">
        <v>-1.1008464100805699</v>
      </c>
      <c r="J132">
        <v>-3.89</v>
      </c>
      <c r="L132">
        <v>0.20339666687805827</v>
      </c>
      <c r="M132">
        <v>0.19000993311768374</v>
      </c>
      <c r="N132">
        <v>0.21009003375824553</v>
      </c>
      <c r="O132">
        <v>0.18331656623749648</v>
      </c>
    </row>
    <row r="133" spans="1:15" x14ac:dyDescent="0.2">
      <c r="A133" s="14">
        <v>43726</v>
      </c>
      <c r="B133">
        <v>324</v>
      </c>
      <c r="C133">
        <v>323</v>
      </c>
      <c r="D133">
        <v>1665</v>
      </c>
      <c r="E133">
        <v>1662</v>
      </c>
      <c r="F133">
        <v>0.194344163658243</v>
      </c>
      <c r="G133">
        <v>0.19689992268529199</v>
      </c>
      <c r="H133">
        <v>6.6906246951704603E-3</v>
      </c>
      <c r="I133" s="15">
        <v>-0.38199109104032603</v>
      </c>
      <c r="J133">
        <v>-1.32</v>
      </c>
      <c r="L133">
        <v>0.20359054738046245</v>
      </c>
      <c r="M133">
        <v>0.19020929799012154</v>
      </c>
      <c r="N133">
        <v>0.21028117207563291</v>
      </c>
      <c r="O133">
        <v>0.18351867329495108</v>
      </c>
    </row>
    <row r="134" spans="1:15" x14ac:dyDescent="0.2">
      <c r="A134" s="14">
        <v>43725</v>
      </c>
      <c r="B134">
        <v>326</v>
      </c>
      <c r="C134">
        <v>328</v>
      </c>
      <c r="D134">
        <v>1655</v>
      </c>
      <c r="E134">
        <v>1674</v>
      </c>
      <c r="F134">
        <v>0.19593787335722801</v>
      </c>
      <c r="G134">
        <v>0.19704223945180799</v>
      </c>
      <c r="H134">
        <v>6.7480222791952704E-3</v>
      </c>
      <c r="I134">
        <v>-0.163657742800496</v>
      </c>
      <c r="J134">
        <v>-0.56000000000000005</v>
      </c>
      <c r="L134">
        <v>0.20379026173100326</v>
      </c>
      <c r="M134">
        <v>0.19029421717261272</v>
      </c>
      <c r="N134">
        <v>0.21053828401019853</v>
      </c>
      <c r="O134">
        <v>0.18354619489341745</v>
      </c>
    </row>
    <row r="135" spans="1:15" x14ac:dyDescent="0.2">
      <c r="A135" s="14">
        <v>43721</v>
      </c>
      <c r="B135">
        <v>328</v>
      </c>
      <c r="C135">
        <v>327</v>
      </c>
      <c r="D135">
        <v>1683</v>
      </c>
      <c r="E135">
        <v>1686</v>
      </c>
      <c r="F135">
        <v>0.19395017793594299</v>
      </c>
      <c r="G135">
        <v>0.197113056241003</v>
      </c>
      <c r="H135">
        <v>6.76391163923999E-3</v>
      </c>
      <c r="I135">
        <v>-0.46761082547434402</v>
      </c>
      <c r="J135">
        <v>-1.63</v>
      </c>
      <c r="L135">
        <v>0.20387696788024298</v>
      </c>
      <c r="M135">
        <v>0.19034914460176303</v>
      </c>
      <c r="N135">
        <v>0.21064087951948299</v>
      </c>
      <c r="O135">
        <v>0.18358523296252302</v>
      </c>
    </row>
    <row r="136" spans="1:15" x14ac:dyDescent="0.2">
      <c r="A136" s="14">
        <v>43720</v>
      </c>
      <c r="B136">
        <v>324</v>
      </c>
      <c r="C136">
        <v>325</v>
      </c>
      <c r="D136">
        <v>1656</v>
      </c>
      <c r="E136">
        <v>1685</v>
      </c>
      <c r="F136">
        <v>0.192878338278931</v>
      </c>
      <c r="G136">
        <v>0.19719185703647199</v>
      </c>
      <c r="H136">
        <v>6.7610305314905802E-3</v>
      </c>
      <c r="I136">
        <v>-0.63799723096198602</v>
      </c>
      <c r="J136">
        <v>-2.2400000000000002</v>
      </c>
      <c r="L136">
        <v>0.20395288756796257</v>
      </c>
      <c r="M136">
        <v>0.19043082650498142</v>
      </c>
      <c r="N136">
        <v>0.21071391809945314</v>
      </c>
      <c r="O136">
        <v>0.18366979597349084</v>
      </c>
    </row>
    <row r="137" spans="1:15" x14ac:dyDescent="0.2">
      <c r="A137" s="14">
        <v>43719</v>
      </c>
      <c r="B137">
        <v>322</v>
      </c>
      <c r="C137">
        <v>322</v>
      </c>
      <c r="D137">
        <v>1600</v>
      </c>
      <c r="E137">
        <v>1635</v>
      </c>
      <c r="F137">
        <v>0.19694189602446399</v>
      </c>
      <c r="G137">
        <v>0.197296007928385</v>
      </c>
      <c r="H137">
        <v>6.7539416942382696E-3</v>
      </c>
      <c r="I137">
        <v>-5.24304058210254E-2</v>
      </c>
      <c r="J137">
        <v>-0.18</v>
      </c>
      <c r="L137">
        <v>0.20404994962262327</v>
      </c>
      <c r="M137">
        <v>0.19054206623414674</v>
      </c>
      <c r="N137">
        <v>0.21080389131686153</v>
      </c>
      <c r="O137">
        <v>0.18378812453990848</v>
      </c>
    </row>
    <row r="138" spans="1:15" x14ac:dyDescent="0.2">
      <c r="A138" s="14">
        <v>43718</v>
      </c>
      <c r="B138">
        <v>309</v>
      </c>
      <c r="C138">
        <v>317</v>
      </c>
      <c r="D138">
        <v>1563</v>
      </c>
      <c r="E138">
        <v>1588</v>
      </c>
      <c r="F138">
        <v>0.199622166246851</v>
      </c>
      <c r="G138">
        <v>0.197302174269188</v>
      </c>
      <c r="H138">
        <v>6.7538266943981198E-3</v>
      </c>
      <c r="I138">
        <v>0.34350777457574599</v>
      </c>
      <c r="J138">
        <v>1.1599999999999999</v>
      </c>
      <c r="L138">
        <v>0.20405600096358611</v>
      </c>
      <c r="M138">
        <v>0.19054834757478989</v>
      </c>
      <c r="N138">
        <v>0.21080982765798423</v>
      </c>
      <c r="O138">
        <v>0.18379452088039178</v>
      </c>
    </row>
    <row r="139" spans="1:15" x14ac:dyDescent="0.2">
      <c r="A139" s="14">
        <v>43717</v>
      </c>
      <c r="B139">
        <v>299</v>
      </c>
      <c r="C139">
        <v>302</v>
      </c>
      <c r="D139">
        <v>1548</v>
      </c>
      <c r="E139">
        <v>1551</v>
      </c>
      <c r="F139">
        <v>0.194713088330109</v>
      </c>
      <c r="G139">
        <v>0.197285472922128</v>
      </c>
      <c r="H139">
        <v>6.7496164502216602E-3</v>
      </c>
      <c r="I139">
        <v>-0.38111566945924003</v>
      </c>
      <c r="J139">
        <v>-1.32</v>
      </c>
      <c r="L139">
        <v>0.20403508937234965</v>
      </c>
      <c r="M139">
        <v>0.19053585647190635</v>
      </c>
      <c r="N139">
        <v>0.21078470582257133</v>
      </c>
      <c r="O139">
        <v>0.18378624002168467</v>
      </c>
    </row>
    <row r="140" spans="1:15" x14ac:dyDescent="0.2">
      <c r="A140" s="14">
        <v>43714</v>
      </c>
      <c r="B140">
        <v>300</v>
      </c>
      <c r="C140">
        <v>299</v>
      </c>
      <c r="D140">
        <v>1548</v>
      </c>
      <c r="E140">
        <v>1552</v>
      </c>
      <c r="F140">
        <v>0.19265463917525699</v>
      </c>
      <c r="G140">
        <v>0.19733407725283</v>
      </c>
      <c r="H140">
        <v>6.74404035823896E-3</v>
      </c>
      <c r="I140">
        <v>-0.69386270381013304</v>
      </c>
      <c r="J140">
        <v>-2.4300000000000002</v>
      </c>
      <c r="L140">
        <v>0.20407811761106898</v>
      </c>
      <c r="M140">
        <v>0.19059003689459103</v>
      </c>
      <c r="N140">
        <v>0.21082215796930792</v>
      </c>
      <c r="O140">
        <v>0.18384599653635209</v>
      </c>
    </row>
    <row r="141" spans="1:15" x14ac:dyDescent="0.2">
      <c r="A141" s="14">
        <v>43713</v>
      </c>
      <c r="B141">
        <v>286</v>
      </c>
      <c r="C141">
        <v>295</v>
      </c>
      <c r="D141">
        <v>1484</v>
      </c>
      <c r="E141">
        <v>1525</v>
      </c>
      <c r="F141">
        <v>0.19344262295081899</v>
      </c>
      <c r="G141">
        <v>0.197450094493205</v>
      </c>
      <c r="H141">
        <v>6.7373829766296002E-3</v>
      </c>
      <c r="I141">
        <v>-0.59481130229444501</v>
      </c>
      <c r="J141">
        <v>-2.0699999999999998</v>
      </c>
      <c r="L141">
        <v>0.20418747746983459</v>
      </c>
      <c r="M141">
        <v>0.1907127115165754</v>
      </c>
      <c r="N141">
        <v>0.21092486044646419</v>
      </c>
      <c r="O141">
        <v>0.1839753285399458</v>
      </c>
    </row>
    <row r="142" spans="1:15" x14ac:dyDescent="0.2">
      <c r="A142" s="14">
        <v>43712</v>
      </c>
      <c r="B142">
        <v>282</v>
      </c>
      <c r="C142">
        <v>281</v>
      </c>
      <c r="D142">
        <v>1480</v>
      </c>
      <c r="E142">
        <v>1469</v>
      </c>
      <c r="F142">
        <v>0.19128658951667801</v>
      </c>
      <c r="G142">
        <v>0.19755554420521201</v>
      </c>
      <c r="H142">
        <v>6.7357263471842501E-3</v>
      </c>
      <c r="I142">
        <v>-0.93070210477818305</v>
      </c>
      <c r="J142">
        <v>-3.28</v>
      </c>
      <c r="L142">
        <v>0.20429127055239626</v>
      </c>
      <c r="M142">
        <v>0.19081981785802776</v>
      </c>
      <c r="N142">
        <v>0.21102699689958052</v>
      </c>
      <c r="O142">
        <v>0.18408409151084351</v>
      </c>
    </row>
    <row r="143" spans="1:15" x14ac:dyDescent="0.2">
      <c r="A143" s="14">
        <v>43711</v>
      </c>
      <c r="B143">
        <v>286</v>
      </c>
      <c r="C143">
        <v>288</v>
      </c>
      <c r="D143">
        <v>1473</v>
      </c>
      <c r="E143">
        <v>1492</v>
      </c>
      <c r="F143">
        <v>0.193029490616621</v>
      </c>
      <c r="G143">
        <v>0.19764523294543099</v>
      </c>
      <c r="H143">
        <v>6.6963244631795E-3</v>
      </c>
      <c r="I143">
        <v>-0.68929490412084704</v>
      </c>
      <c r="J143">
        <v>-2.39</v>
      </c>
      <c r="L143">
        <v>0.20434155740861049</v>
      </c>
      <c r="M143">
        <v>0.19094890848225149</v>
      </c>
      <c r="N143">
        <v>0.21103788187178998</v>
      </c>
      <c r="O143">
        <v>0.18425258401907199</v>
      </c>
    </row>
    <row r="144" spans="1:15" x14ac:dyDescent="0.2">
      <c r="A144" s="14">
        <v>43710</v>
      </c>
      <c r="B144">
        <v>282</v>
      </c>
      <c r="C144">
        <v>287</v>
      </c>
      <c r="D144">
        <v>1465</v>
      </c>
      <c r="E144">
        <v>1473</v>
      </c>
      <c r="F144">
        <v>0.194840461642905</v>
      </c>
      <c r="G144">
        <v>0.19769460008579301</v>
      </c>
      <c r="H144">
        <v>6.6757303565864604E-3</v>
      </c>
      <c r="I144">
        <v>-0.42753950360981902</v>
      </c>
      <c r="J144">
        <v>-1.46</v>
      </c>
      <c r="L144">
        <v>0.20437033044237948</v>
      </c>
      <c r="M144">
        <v>0.19101886972920654</v>
      </c>
      <c r="N144">
        <v>0.21104606079896593</v>
      </c>
      <c r="O144">
        <v>0.18434313937262009</v>
      </c>
    </row>
    <row r="145" spans="1:15" x14ac:dyDescent="0.2">
      <c r="A145" s="14">
        <v>43707</v>
      </c>
      <c r="B145">
        <v>277</v>
      </c>
      <c r="C145">
        <v>282</v>
      </c>
      <c r="D145">
        <v>1444</v>
      </c>
      <c r="E145">
        <v>1471</v>
      </c>
      <c r="F145">
        <v>0.19170632222977499</v>
      </c>
      <c r="G145">
        <v>0.19774078031889999</v>
      </c>
      <c r="H145">
        <v>6.6678017117661496E-3</v>
      </c>
      <c r="I145">
        <v>-0.90501462850582304</v>
      </c>
      <c r="J145">
        <v>-3.15</v>
      </c>
      <c r="L145">
        <v>0.20440858203066614</v>
      </c>
      <c r="M145">
        <v>0.19107297860713385</v>
      </c>
      <c r="N145">
        <v>0.21107638374243229</v>
      </c>
      <c r="O145">
        <v>0.1844051768953677</v>
      </c>
    </row>
    <row r="146" spans="1:15" x14ac:dyDescent="0.2">
      <c r="A146" s="14">
        <v>43706</v>
      </c>
      <c r="B146">
        <v>273</v>
      </c>
      <c r="C146">
        <v>273</v>
      </c>
      <c r="D146">
        <v>1408</v>
      </c>
      <c r="E146">
        <v>1415</v>
      </c>
      <c r="F146">
        <v>0.19293286219081199</v>
      </c>
      <c r="G146">
        <v>0.19787177085243501</v>
      </c>
      <c r="H146">
        <v>6.6444259623282204E-3</v>
      </c>
      <c r="I146">
        <v>-0.74331608021888995</v>
      </c>
      <c r="J146">
        <v>-2.56</v>
      </c>
      <c r="L146">
        <v>0.20451619681476324</v>
      </c>
      <c r="M146">
        <v>0.19122734489010679</v>
      </c>
      <c r="N146">
        <v>0.21116062277709147</v>
      </c>
      <c r="O146">
        <v>0.18458291892777856</v>
      </c>
    </row>
    <row r="147" spans="1:15" x14ac:dyDescent="0.2">
      <c r="A147" s="14">
        <v>43705</v>
      </c>
      <c r="B147">
        <v>274</v>
      </c>
      <c r="C147">
        <v>271</v>
      </c>
      <c r="D147">
        <v>1417</v>
      </c>
      <c r="E147">
        <v>1413</v>
      </c>
      <c r="F147">
        <v>0.19179051663127999</v>
      </c>
      <c r="G147">
        <v>0.19796770438639499</v>
      </c>
      <c r="H147">
        <v>6.6243356212264404E-3</v>
      </c>
      <c r="I147">
        <v>-0.932499213252583</v>
      </c>
      <c r="J147">
        <v>-3.22</v>
      </c>
      <c r="L147">
        <v>0.20459204000762143</v>
      </c>
      <c r="M147">
        <v>0.19134336876516855</v>
      </c>
      <c r="N147">
        <v>0.21121637562884787</v>
      </c>
      <c r="O147">
        <v>0.18471903314394211</v>
      </c>
    </row>
    <row r="148" spans="1:15" x14ac:dyDescent="0.2">
      <c r="A148" s="14">
        <v>43704</v>
      </c>
      <c r="B148">
        <v>272</v>
      </c>
      <c r="C148">
        <v>275</v>
      </c>
      <c r="D148">
        <v>1398</v>
      </c>
      <c r="E148">
        <v>1420</v>
      </c>
      <c r="F148">
        <v>0.19366197183098499</v>
      </c>
      <c r="G148">
        <v>0.198075498538994</v>
      </c>
      <c r="H148">
        <v>6.5886221514357603E-3</v>
      </c>
      <c r="I148">
        <v>-0.66987096946316105</v>
      </c>
      <c r="J148">
        <v>-2.2799999999999998</v>
      </c>
      <c r="L148">
        <v>0.20466412069042977</v>
      </c>
      <c r="M148">
        <v>0.19148687638755824</v>
      </c>
      <c r="N148">
        <v>0.21125274284186552</v>
      </c>
      <c r="O148">
        <v>0.18489825423612249</v>
      </c>
    </row>
    <row r="149" spans="1:15" x14ac:dyDescent="0.2">
      <c r="A149" s="14">
        <v>43703</v>
      </c>
      <c r="B149">
        <v>270</v>
      </c>
      <c r="C149">
        <v>269</v>
      </c>
      <c r="D149">
        <v>1379</v>
      </c>
      <c r="E149">
        <v>1377</v>
      </c>
      <c r="F149">
        <v>0.195352214960058</v>
      </c>
      <c r="G149">
        <v>0.198169797502912</v>
      </c>
      <c r="H149">
        <v>6.5753775300674598E-3</v>
      </c>
      <c r="I149">
        <v>-0.42850505997118099</v>
      </c>
      <c r="J149">
        <v>-1.44</v>
      </c>
      <c r="L149">
        <v>0.20474517503297945</v>
      </c>
      <c r="M149">
        <v>0.19159441997284454</v>
      </c>
      <c r="N149">
        <v>0.21132055256304691</v>
      </c>
      <c r="O149">
        <v>0.18501904244277709</v>
      </c>
    </row>
    <row r="150" spans="1:15" x14ac:dyDescent="0.2">
      <c r="A150" s="14">
        <v>43700</v>
      </c>
      <c r="B150">
        <v>276</v>
      </c>
      <c r="C150">
        <v>277</v>
      </c>
      <c r="D150">
        <v>1438</v>
      </c>
      <c r="E150">
        <v>1427</v>
      </c>
      <c r="F150">
        <v>0.194113524877365</v>
      </c>
      <c r="G150">
        <v>0.19825623280191601</v>
      </c>
      <c r="H150">
        <v>6.5803777240688701E-3</v>
      </c>
      <c r="I150">
        <v>-0.62955473048279598</v>
      </c>
      <c r="J150">
        <v>-2.13</v>
      </c>
      <c r="L150">
        <v>0.20483661052598487</v>
      </c>
      <c r="M150">
        <v>0.19167585507784715</v>
      </c>
      <c r="N150">
        <v>0.21141698825005376</v>
      </c>
      <c r="O150">
        <v>0.18509547735377826</v>
      </c>
    </row>
    <row r="151" spans="1:15" x14ac:dyDescent="0.2">
      <c r="A151" s="14">
        <v>43699</v>
      </c>
      <c r="B151">
        <v>277</v>
      </c>
      <c r="C151">
        <v>276</v>
      </c>
      <c r="D151">
        <v>1420</v>
      </c>
      <c r="E151">
        <v>1424</v>
      </c>
      <c r="F151">
        <v>0.19382022471910099</v>
      </c>
      <c r="G151">
        <v>0.19837788460451</v>
      </c>
      <c r="H151">
        <v>6.5870003140765503E-3</v>
      </c>
      <c r="I151">
        <v>-0.69191736269842397</v>
      </c>
      <c r="J151">
        <v>-2.35</v>
      </c>
      <c r="L151">
        <v>0.20496488491858655</v>
      </c>
      <c r="M151">
        <v>0.19179088429043345</v>
      </c>
      <c r="N151">
        <v>0.21155188523266311</v>
      </c>
      <c r="O151">
        <v>0.1852038839763569</v>
      </c>
    </row>
    <row r="152" spans="1:15" x14ac:dyDescent="0.2">
      <c r="A152" s="14">
        <v>43698</v>
      </c>
      <c r="B152">
        <v>271</v>
      </c>
      <c r="C152">
        <v>273</v>
      </c>
      <c r="D152">
        <v>1412</v>
      </c>
      <c r="E152">
        <v>1417</v>
      </c>
      <c r="F152">
        <v>0.192660550458715</v>
      </c>
      <c r="G152">
        <v>0.19852388447814101</v>
      </c>
      <c r="H152">
        <v>6.6056883723361898E-3</v>
      </c>
      <c r="I152">
        <v>-0.88761892613355298</v>
      </c>
      <c r="J152">
        <v>-3.04</v>
      </c>
      <c r="L152">
        <v>0.2051295728504772</v>
      </c>
      <c r="M152">
        <v>0.19191819610580482</v>
      </c>
      <c r="N152">
        <v>0.21173526122281339</v>
      </c>
      <c r="O152">
        <v>0.18531250773346863</v>
      </c>
    </row>
    <row r="153" spans="1:15" x14ac:dyDescent="0.2">
      <c r="A153" s="14">
        <v>43697</v>
      </c>
      <c r="B153">
        <v>274</v>
      </c>
      <c r="C153">
        <v>275</v>
      </c>
      <c r="D153">
        <v>1408</v>
      </c>
      <c r="E153">
        <v>1427</v>
      </c>
      <c r="F153">
        <v>0.19271198318149901</v>
      </c>
      <c r="G153">
        <v>0.198687624396786</v>
      </c>
      <c r="H153">
        <v>6.6105212738969098E-3</v>
      </c>
      <c r="I153">
        <v>-0.90395915355166001</v>
      </c>
      <c r="J153">
        <v>-3.1</v>
      </c>
      <c r="L153">
        <v>0.20529814567068291</v>
      </c>
      <c r="M153">
        <v>0.19207710312288909</v>
      </c>
      <c r="N153">
        <v>0.21190866694457983</v>
      </c>
      <c r="O153">
        <v>0.18546658184899217</v>
      </c>
    </row>
    <row r="154" spans="1:15" x14ac:dyDescent="0.2">
      <c r="A154" s="14">
        <v>43696</v>
      </c>
      <c r="B154">
        <v>265</v>
      </c>
      <c r="C154">
        <v>268</v>
      </c>
      <c r="D154">
        <v>1402</v>
      </c>
      <c r="E154">
        <v>1404</v>
      </c>
      <c r="F154">
        <v>0.19088319088319</v>
      </c>
      <c r="G154">
        <v>0.19887062851300499</v>
      </c>
      <c r="H154">
        <v>6.6325074533448696E-3</v>
      </c>
      <c r="I154">
        <v>-1.20428626518711</v>
      </c>
      <c r="J154">
        <v>-4.18</v>
      </c>
      <c r="L154">
        <v>0.20550313596634986</v>
      </c>
      <c r="M154">
        <v>0.19223812105966012</v>
      </c>
      <c r="N154">
        <v>0.21213564341969474</v>
      </c>
      <c r="O154">
        <v>0.18560561360631525</v>
      </c>
    </row>
    <row r="155" spans="1:15" x14ac:dyDescent="0.2">
      <c r="A155" s="14">
        <v>43693</v>
      </c>
      <c r="B155">
        <v>260</v>
      </c>
      <c r="C155">
        <v>261</v>
      </c>
      <c r="D155">
        <v>1395</v>
      </c>
      <c r="E155">
        <v>1392</v>
      </c>
      <c r="F155">
        <v>0.1875</v>
      </c>
      <c r="G155">
        <v>0.19907061734044501</v>
      </c>
      <c r="H155">
        <v>6.6147583363612298E-3</v>
      </c>
      <c r="I155">
        <v>-1.74921240536355</v>
      </c>
      <c r="J155">
        <v>-6.17</v>
      </c>
      <c r="L155">
        <v>0.20568537567680625</v>
      </c>
      <c r="M155">
        <v>0.19245585900408377</v>
      </c>
      <c r="N155">
        <v>0.21230013401316747</v>
      </c>
      <c r="O155">
        <v>0.18584110066772255</v>
      </c>
    </row>
    <row r="156" spans="1:15" x14ac:dyDescent="0.2">
      <c r="A156" s="14">
        <v>43692</v>
      </c>
      <c r="B156">
        <v>260</v>
      </c>
      <c r="C156">
        <v>264</v>
      </c>
      <c r="D156">
        <v>1380</v>
      </c>
      <c r="E156">
        <v>1403</v>
      </c>
      <c r="F156">
        <v>0.18816821097647801</v>
      </c>
      <c r="G156">
        <v>0.19930416877628601</v>
      </c>
      <c r="H156">
        <v>6.5105133036637E-3</v>
      </c>
      <c r="I156">
        <v>-1.7104577289690801</v>
      </c>
      <c r="J156">
        <v>-5.92</v>
      </c>
      <c r="L156">
        <v>0.20581468207994971</v>
      </c>
      <c r="M156">
        <v>0.19279365547262231</v>
      </c>
      <c r="N156">
        <v>0.21232519538361341</v>
      </c>
      <c r="O156">
        <v>0.18628314216895861</v>
      </c>
    </row>
    <row r="157" spans="1:15" x14ac:dyDescent="0.2">
      <c r="A157" s="14">
        <v>43691</v>
      </c>
      <c r="B157">
        <v>267</v>
      </c>
      <c r="C157">
        <v>268</v>
      </c>
      <c r="D157">
        <v>1423</v>
      </c>
      <c r="E157">
        <v>1427</v>
      </c>
      <c r="F157">
        <v>0.18780658724596999</v>
      </c>
      <c r="G157">
        <v>0.199526966613673</v>
      </c>
      <c r="H157">
        <v>6.41076638917686E-3</v>
      </c>
      <c r="I157">
        <v>-1.82823373309781</v>
      </c>
      <c r="J157">
        <v>-6.24</v>
      </c>
      <c r="L157">
        <v>0.20593773300284987</v>
      </c>
      <c r="M157">
        <v>0.19311620022449613</v>
      </c>
      <c r="N157">
        <v>0.21234849939202671</v>
      </c>
      <c r="O157">
        <v>0.18670543383531929</v>
      </c>
    </row>
    <row r="158" spans="1:15" x14ac:dyDescent="0.2">
      <c r="A158" s="14">
        <v>43690</v>
      </c>
      <c r="B158">
        <v>266</v>
      </c>
      <c r="C158">
        <v>259</v>
      </c>
      <c r="D158">
        <v>1427</v>
      </c>
      <c r="E158">
        <v>1400</v>
      </c>
      <c r="F158">
        <v>0.185</v>
      </c>
      <c r="G158">
        <v>0.19977135384651801</v>
      </c>
      <c r="H158">
        <v>6.3078492675566599E-3</v>
      </c>
      <c r="I158">
        <v>-2.3417417284354798</v>
      </c>
      <c r="J158">
        <v>-7.98</v>
      </c>
      <c r="L158">
        <v>0.20607920311407465</v>
      </c>
      <c r="M158">
        <v>0.19346350457896136</v>
      </c>
      <c r="N158">
        <v>0.21238705238163133</v>
      </c>
      <c r="O158">
        <v>0.18715565531140468</v>
      </c>
    </row>
    <row r="159" spans="1:15" x14ac:dyDescent="0.2">
      <c r="A159" s="14">
        <v>43686</v>
      </c>
      <c r="B159">
        <v>276</v>
      </c>
      <c r="C159">
        <v>270</v>
      </c>
      <c r="D159">
        <v>1447</v>
      </c>
      <c r="E159">
        <v>1452</v>
      </c>
      <c r="F159">
        <v>0.18595041322313999</v>
      </c>
      <c r="G159">
        <v>0.19999157775406601</v>
      </c>
      <c r="H159">
        <v>6.0722191984667597E-3</v>
      </c>
      <c r="I159">
        <v>-2.31236127550721</v>
      </c>
      <c r="J159">
        <v>-7.55</v>
      </c>
      <c r="L159">
        <v>0.20606379695253277</v>
      </c>
      <c r="M159">
        <v>0.19391935855559925</v>
      </c>
      <c r="N159">
        <v>0.21213601615099953</v>
      </c>
      <c r="O159">
        <v>0.18784713935713249</v>
      </c>
    </row>
    <row r="160" spans="1:15" x14ac:dyDescent="0.2">
      <c r="A160" s="14">
        <v>43685</v>
      </c>
      <c r="B160">
        <v>272</v>
      </c>
      <c r="C160">
        <v>270</v>
      </c>
      <c r="D160">
        <v>1443</v>
      </c>
      <c r="E160">
        <v>1438</v>
      </c>
      <c r="F160">
        <v>0.18776077885952699</v>
      </c>
      <c r="G160">
        <v>0.20022642177646199</v>
      </c>
      <c r="H160">
        <v>5.8615787786544197E-3</v>
      </c>
      <c r="I160">
        <v>-2.1266698593781399</v>
      </c>
      <c r="J160">
        <v>-6.64</v>
      </c>
      <c r="L160">
        <v>0.20608800055511642</v>
      </c>
      <c r="M160">
        <v>0.19436484299780757</v>
      </c>
      <c r="N160">
        <v>0.21194957933377084</v>
      </c>
      <c r="O160">
        <v>0.18850326421915314</v>
      </c>
    </row>
    <row r="161" spans="1:15" x14ac:dyDescent="0.2">
      <c r="A161" s="14">
        <v>43684</v>
      </c>
      <c r="B161">
        <v>278</v>
      </c>
      <c r="C161">
        <v>273</v>
      </c>
      <c r="D161">
        <v>1464</v>
      </c>
      <c r="E161">
        <v>1446</v>
      </c>
      <c r="F161">
        <v>0.188796680497925</v>
      </c>
      <c r="G161">
        <v>0.20043070476902999</v>
      </c>
      <c r="H161">
        <v>5.6879875296584502E-3</v>
      </c>
      <c r="I161">
        <v>-2.0453674011137601</v>
      </c>
      <c r="J161">
        <v>-6.16</v>
      </c>
      <c r="L161">
        <v>0.20611869229868846</v>
      </c>
      <c r="M161">
        <v>0.19474271723937153</v>
      </c>
      <c r="N161">
        <v>0.21180667982834689</v>
      </c>
      <c r="O161">
        <v>0.1890547297097131</v>
      </c>
    </row>
    <row r="162" spans="1:15" x14ac:dyDescent="0.2">
      <c r="A162" s="14">
        <v>43683</v>
      </c>
      <c r="B162">
        <v>275</v>
      </c>
      <c r="C162">
        <v>281</v>
      </c>
      <c r="D162">
        <v>1428</v>
      </c>
      <c r="E162">
        <v>1463</v>
      </c>
      <c r="F162">
        <v>0.192071086807928</v>
      </c>
      <c r="G162">
        <v>0.20063136441367299</v>
      </c>
      <c r="H162">
        <v>5.5374905387427396E-3</v>
      </c>
      <c r="I162">
        <v>-1.54587670098087</v>
      </c>
      <c r="J162">
        <v>-4.46</v>
      </c>
      <c r="L162">
        <v>0.20616885495241574</v>
      </c>
      <c r="M162">
        <v>0.19509387387493024</v>
      </c>
      <c r="N162">
        <v>0.21170634549115847</v>
      </c>
      <c r="O162">
        <v>0.18955638333618752</v>
      </c>
    </row>
    <row r="163" spans="1:15" x14ac:dyDescent="0.2">
      <c r="A163" s="14">
        <v>43682</v>
      </c>
      <c r="B163">
        <v>290</v>
      </c>
      <c r="C163">
        <v>283</v>
      </c>
      <c r="D163">
        <v>1512</v>
      </c>
      <c r="E163">
        <v>1484</v>
      </c>
      <c r="F163">
        <v>0.190700808625336</v>
      </c>
      <c r="G163">
        <v>0.20075198083537699</v>
      </c>
      <c r="H163">
        <v>5.4475092590225297E-3</v>
      </c>
      <c r="I163">
        <v>-1.84509502088378</v>
      </c>
      <c r="J163">
        <v>-5.27</v>
      </c>
      <c r="L163">
        <v>0.20619949009439953</v>
      </c>
      <c r="M163">
        <v>0.19530447157635444</v>
      </c>
      <c r="N163">
        <v>0.21164699935342204</v>
      </c>
      <c r="O163">
        <v>0.18985696231733193</v>
      </c>
    </row>
    <row r="164" spans="1:15" x14ac:dyDescent="0.2">
      <c r="A164" s="14">
        <v>43679</v>
      </c>
      <c r="B164">
        <v>299</v>
      </c>
      <c r="C164">
        <v>291</v>
      </c>
      <c r="D164">
        <v>1528</v>
      </c>
      <c r="E164">
        <v>1528</v>
      </c>
      <c r="F164">
        <v>0.19044502617801001</v>
      </c>
      <c r="G164">
        <v>0.20087448527271101</v>
      </c>
      <c r="H164">
        <v>5.3219614509297502E-3</v>
      </c>
      <c r="I164">
        <v>-1.95970211187441</v>
      </c>
      <c r="J164">
        <v>-5.48</v>
      </c>
      <c r="L164">
        <v>0.20619644672364076</v>
      </c>
      <c r="M164">
        <v>0.19555252382178126</v>
      </c>
      <c r="N164">
        <v>0.21151840817457052</v>
      </c>
      <c r="O164">
        <v>0.19023056237085151</v>
      </c>
    </row>
    <row r="165" spans="1:15" x14ac:dyDescent="0.2">
      <c r="A165" s="14">
        <v>43678</v>
      </c>
      <c r="B165">
        <v>301</v>
      </c>
      <c r="C165">
        <v>306</v>
      </c>
      <c r="D165">
        <v>1579</v>
      </c>
      <c r="E165">
        <v>1607</v>
      </c>
      <c r="F165">
        <v>0.190416925948973</v>
      </c>
      <c r="G165">
        <v>0.200990085513642</v>
      </c>
      <c r="H165">
        <v>5.1866049087022602E-3</v>
      </c>
      <c r="I165">
        <v>-2.0385511815115902</v>
      </c>
      <c r="J165">
        <v>-5.55</v>
      </c>
      <c r="L165">
        <v>0.20617669042234427</v>
      </c>
      <c r="M165">
        <v>0.19580348060493974</v>
      </c>
      <c r="N165">
        <v>0.21136329533104653</v>
      </c>
      <c r="O165">
        <v>0.19061687569623748</v>
      </c>
    </row>
    <row r="166" spans="1:15" x14ac:dyDescent="0.2">
      <c r="A166" s="14">
        <v>43677</v>
      </c>
      <c r="B166">
        <v>306</v>
      </c>
      <c r="C166">
        <v>304</v>
      </c>
      <c r="D166">
        <v>1600</v>
      </c>
      <c r="E166">
        <v>1609</v>
      </c>
      <c r="F166">
        <v>0.18893722809198199</v>
      </c>
      <c r="G166">
        <v>0.201075578077442</v>
      </c>
      <c r="H166">
        <v>5.0629913932464504E-3</v>
      </c>
      <c r="I166">
        <v>-2.3974660517202002</v>
      </c>
      <c r="J166">
        <v>-6.42</v>
      </c>
      <c r="L166">
        <v>0.20613856947068845</v>
      </c>
      <c r="M166">
        <v>0.19601258668419555</v>
      </c>
      <c r="N166">
        <v>0.21120156086393491</v>
      </c>
      <c r="O166">
        <v>0.1909495952909491</v>
      </c>
    </row>
    <row r="167" spans="1:15" x14ac:dyDescent="0.2">
      <c r="A167" s="14">
        <v>43676</v>
      </c>
      <c r="B167">
        <v>313</v>
      </c>
      <c r="C167">
        <v>315</v>
      </c>
      <c r="D167">
        <v>1606</v>
      </c>
      <c r="E167">
        <v>1625</v>
      </c>
      <c r="F167">
        <v>0.193846153846153</v>
      </c>
      <c r="G167">
        <v>0.20117207988138899</v>
      </c>
      <c r="H167">
        <v>4.8969652613868502E-3</v>
      </c>
      <c r="I167">
        <v>-1.4960134785927699</v>
      </c>
      <c r="J167">
        <v>-3.78</v>
      </c>
      <c r="L167">
        <v>0.20606904514277585</v>
      </c>
      <c r="M167">
        <v>0.19627511462000213</v>
      </c>
      <c r="N167">
        <v>0.21096601040416268</v>
      </c>
      <c r="O167">
        <v>0.1913781493586153</v>
      </c>
    </row>
    <row r="168" spans="1:15" x14ac:dyDescent="0.2">
      <c r="A168" s="14">
        <v>43675</v>
      </c>
      <c r="B168">
        <v>316</v>
      </c>
      <c r="C168">
        <v>313</v>
      </c>
      <c r="D168">
        <v>1604</v>
      </c>
      <c r="E168">
        <v>1593</v>
      </c>
      <c r="F168">
        <v>0.19648462021343299</v>
      </c>
      <c r="G168">
        <v>0.20122379530211801</v>
      </c>
      <c r="H168">
        <v>4.839468353837E-3</v>
      </c>
      <c r="I168">
        <v>-0.97927597458663396</v>
      </c>
      <c r="J168">
        <v>-2.41</v>
      </c>
      <c r="L168">
        <v>0.20606326365595501</v>
      </c>
      <c r="M168">
        <v>0.19638432694828101</v>
      </c>
      <c r="N168">
        <v>0.21090273200979201</v>
      </c>
      <c r="O168">
        <v>0.19154485859444401</v>
      </c>
    </row>
    <row r="169" spans="1:15" x14ac:dyDescent="0.2">
      <c r="A169" s="14">
        <v>43672</v>
      </c>
      <c r="B169">
        <v>327</v>
      </c>
      <c r="C169">
        <v>319</v>
      </c>
      <c r="D169">
        <v>1635</v>
      </c>
      <c r="E169">
        <v>1610</v>
      </c>
      <c r="F169">
        <v>0.19813664596273201</v>
      </c>
      <c r="G169">
        <v>0.20122982093486699</v>
      </c>
      <c r="H169">
        <v>4.8338419193286897E-3</v>
      </c>
      <c r="I169">
        <v>-0.63989990234600003</v>
      </c>
      <c r="J169">
        <v>-1.56</v>
      </c>
      <c r="L169">
        <v>0.20606366285419569</v>
      </c>
      <c r="M169">
        <v>0.19639597901553829</v>
      </c>
      <c r="N169">
        <v>0.21089750477352437</v>
      </c>
      <c r="O169">
        <v>0.19156213709620962</v>
      </c>
    </row>
    <row r="170" spans="1:15" x14ac:dyDescent="0.2">
      <c r="A170" s="14">
        <v>43671</v>
      </c>
      <c r="B170">
        <v>328</v>
      </c>
      <c r="C170">
        <v>327</v>
      </c>
      <c r="D170">
        <v>1672</v>
      </c>
      <c r="E170">
        <v>1646</v>
      </c>
      <c r="F170">
        <v>0.198663426488456</v>
      </c>
      <c r="G170">
        <v>0.201228116982797</v>
      </c>
      <c r="H170">
        <v>4.8349543741741498E-3</v>
      </c>
      <c r="I170">
        <v>-0.530447713848202</v>
      </c>
      <c r="J170">
        <v>-1.29</v>
      </c>
      <c r="L170">
        <v>0.20606307135697113</v>
      </c>
      <c r="M170">
        <v>0.19639316260862286</v>
      </c>
      <c r="N170">
        <v>0.2108980257311453</v>
      </c>
      <c r="O170">
        <v>0.19155820823444869</v>
      </c>
    </row>
    <row r="171" spans="1:15" x14ac:dyDescent="0.2">
      <c r="A171" s="14">
        <v>43670</v>
      </c>
      <c r="B171">
        <v>329</v>
      </c>
      <c r="C171">
        <v>328</v>
      </c>
      <c r="D171">
        <v>1645</v>
      </c>
      <c r="E171">
        <v>1646</v>
      </c>
      <c r="F171">
        <v>0.199270959902794</v>
      </c>
      <c r="G171">
        <v>0.201208589690309</v>
      </c>
      <c r="H171">
        <v>4.8482124586737597E-3</v>
      </c>
      <c r="I171">
        <v>-0.39965859665415998</v>
      </c>
      <c r="J171">
        <v>-0.97</v>
      </c>
      <c r="L171">
        <v>0.20605680214898275</v>
      </c>
      <c r="M171">
        <v>0.19636037723163524</v>
      </c>
      <c r="N171">
        <v>0.21090501460765651</v>
      </c>
      <c r="O171">
        <v>0.19151216477296149</v>
      </c>
    </row>
    <row r="172" spans="1:15" x14ac:dyDescent="0.2">
      <c r="A172" s="14">
        <v>43669</v>
      </c>
      <c r="B172">
        <v>317</v>
      </c>
      <c r="C172">
        <v>323</v>
      </c>
      <c r="D172">
        <v>1565</v>
      </c>
      <c r="E172">
        <v>1624</v>
      </c>
      <c r="F172">
        <v>0.19889162561576301</v>
      </c>
      <c r="G172">
        <v>0.201118931342951</v>
      </c>
      <c r="H172">
        <v>4.9444384148348399E-3</v>
      </c>
      <c r="I172">
        <v>-0.450466876178517</v>
      </c>
      <c r="J172">
        <v>-1.1200000000000001</v>
      </c>
      <c r="L172">
        <v>0.20606336975778583</v>
      </c>
      <c r="M172">
        <v>0.19617449292811617</v>
      </c>
      <c r="N172">
        <v>0.21100780817262069</v>
      </c>
      <c r="O172">
        <v>0.19123005451328132</v>
      </c>
    </row>
    <row r="173" spans="1:15" x14ac:dyDescent="0.2">
      <c r="A173" s="14">
        <v>43668</v>
      </c>
      <c r="B173">
        <v>314</v>
      </c>
      <c r="C173">
        <v>316</v>
      </c>
      <c r="D173">
        <v>1554</v>
      </c>
      <c r="E173">
        <v>1554</v>
      </c>
      <c r="F173">
        <v>0.20334620334620301</v>
      </c>
      <c r="G173">
        <v>0.201005251552384</v>
      </c>
      <c r="H173">
        <v>5.0902042738227796E-3</v>
      </c>
      <c r="I173">
        <v>0.4598934871548</v>
      </c>
      <c r="J173">
        <v>1.1499999999999999</v>
      </c>
      <c r="L173">
        <v>0.20609545582620678</v>
      </c>
      <c r="M173">
        <v>0.19591504727856121</v>
      </c>
      <c r="N173">
        <v>0.21118566010002957</v>
      </c>
      <c r="O173">
        <v>0.19082484300473843</v>
      </c>
    </row>
    <row r="174" spans="1:15" x14ac:dyDescent="0.2">
      <c r="A174" s="14">
        <v>43665</v>
      </c>
      <c r="B174">
        <v>304</v>
      </c>
      <c r="C174">
        <v>312</v>
      </c>
      <c r="D174">
        <v>1522</v>
      </c>
      <c r="E174">
        <v>1537</v>
      </c>
      <c r="F174">
        <v>0.202992843201041</v>
      </c>
      <c r="G174">
        <v>0.200867341047127</v>
      </c>
      <c r="H174">
        <v>5.16448686821574E-3</v>
      </c>
      <c r="I174">
        <v>0.41156114985883302</v>
      </c>
      <c r="J174">
        <v>1.05</v>
      </c>
      <c r="L174">
        <v>0.20603182791534275</v>
      </c>
      <c r="M174">
        <v>0.19570285417891126</v>
      </c>
      <c r="N174">
        <v>0.21119631478355849</v>
      </c>
      <c r="O174">
        <v>0.19053836731069551</v>
      </c>
    </row>
    <row r="175" spans="1:15" x14ac:dyDescent="0.2">
      <c r="A175" s="14">
        <v>43664</v>
      </c>
      <c r="B175">
        <v>311</v>
      </c>
      <c r="C175">
        <v>306</v>
      </c>
      <c r="D175">
        <v>1571</v>
      </c>
      <c r="E175">
        <v>1538</v>
      </c>
      <c r="F175">
        <v>0.198959687906371</v>
      </c>
      <c r="G175">
        <v>0.20070442963740001</v>
      </c>
      <c r="H175">
        <v>5.2861476461077E-3</v>
      </c>
      <c r="I175">
        <v>-0.33005921283965001</v>
      </c>
      <c r="J175">
        <v>-0.88</v>
      </c>
      <c r="L175">
        <v>0.20599057728350773</v>
      </c>
      <c r="M175">
        <v>0.1954182819912923</v>
      </c>
      <c r="N175">
        <v>0.21127672492961541</v>
      </c>
      <c r="O175">
        <v>0.19013213434518461</v>
      </c>
    </row>
    <row r="176" spans="1:15" x14ac:dyDescent="0.2">
      <c r="A176" s="14">
        <v>43663</v>
      </c>
      <c r="B176">
        <v>314</v>
      </c>
      <c r="C176">
        <v>317</v>
      </c>
      <c r="D176">
        <v>1655</v>
      </c>
      <c r="E176">
        <v>1643</v>
      </c>
      <c r="F176">
        <v>0.19293974437005401</v>
      </c>
      <c r="G176">
        <v>0.20059769745024</v>
      </c>
      <c r="H176">
        <v>5.3998877175216601E-3</v>
      </c>
      <c r="I176">
        <v>-1.4181689473535799</v>
      </c>
      <c r="J176">
        <v>-3.97</v>
      </c>
      <c r="L176">
        <v>0.20599758516776168</v>
      </c>
      <c r="M176">
        <v>0.19519780973271833</v>
      </c>
      <c r="N176">
        <v>0.21139747288528332</v>
      </c>
      <c r="O176">
        <v>0.18979792201519669</v>
      </c>
    </row>
    <row r="177" spans="1:15" x14ac:dyDescent="0.2">
      <c r="A177" s="14">
        <v>43662</v>
      </c>
      <c r="B177">
        <v>316</v>
      </c>
      <c r="C177">
        <v>315</v>
      </c>
      <c r="D177">
        <v>1645</v>
      </c>
      <c r="E177">
        <v>1657</v>
      </c>
      <c r="F177">
        <v>0.19010259505129701</v>
      </c>
      <c r="G177">
        <v>0.20058097968850799</v>
      </c>
      <c r="H177">
        <v>5.4254508397897404E-3</v>
      </c>
      <c r="I177">
        <v>-1.93133897009322</v>
      </c>
      <c r="J177">
        <v>-5.51</v>
      </c>
      <c r="L177">
        <v>0.20600643052829773</v>
      </c>
      <c r="M177">
        <v>0.19515552884871826</v>
      </c>
      <c r="N177">
        <v>0.21143188136808747</v>
      </c>
      <c r="O177">
        <v>0.18973007800892852</v>
      </c>
    </row>
    <row r="178" spans="1:15" x14ac:dyDescent="0.2">
      <c r="A178" s="14">
        <v>43658</v>
      </c>
      <c r="B178">
        <v>322</v>
      </c>
      <c r="C178">
        <v>313</v>
      </c>
      <c r="D178">
        <v>1644</v>
      </c>
      <c r="E178">
        <v>1646</v>
      </c>
      <c r="F178">
        <v>0.190157958687727</v>
      </c>
      <c r="G178">
        <v>0.20064991751326</v>
      </c>
      <c r="H178">
        <v>5.3237657799530399E-3</v>
      </c>
      <c r="I178">
        <v>-1.97077768992785</v>
      </c>
      <c r="J178">
        <v>-5.52</v>
      </c>
      <c r="L178">
        <v>0.20597368329321303</v>
      </c>
      <c r="M178">
        <v>0.19532615173330697</v>
      </c>
      <c r="N178">
        <v>0.21129744907316608</v>
      </c>
      <c r="O178">
        <v>0.19000238595335392</v>
      </c>
    </row>
    <row r="179" spans="1:15" x14ac:dyDescent="0.2">
      <c r="A179" s="14">
        <v>43657</v>
      </c>
      <c r="B179">
        <v>313</v>
      </c>
      <c r="C179">
        <v>316</v>
      </c>
      <c r="D179">
        <v>1635</v>
      </c>
      <c r="E179">
        <v>1649</v>
      </c>
      <c r="F179">
        <v>0.19163129169193399</v>
      </c>
      <c r="G179">
        <v>0.20068176584877001</v>
      </c>
      <c r="H179">
        <v>5.2677546117179501E-3</v>
      </c>
      <c r="I179">
        <v>-1.71808955122985</v>
      </c>
      <c r="J179">
        <v>-4.72</v>
      </c>
      <c r="L179">
        <v>0.20594952046048795</v>
      </c>
      <c r="M179">
        <v>0.19541401123705207</v>
      </c>
      <c r="N179">
        <v>0.21121727507220592</v>
      </c>
      <c r="O179">
        <v>0.1901462566253341</v>
      </c>
    </row>
    <row r="180" spans="1:15" x14ac:dyDescent="0.2">
      <c r="A180" s="14">
        <v>43656</v>
      </c>
      <c r="B180">
        <v>315</v>
      </c>
      <c r="C180">
        <v>314</v>
      </c>
      <c r="D180">
        <v>1628</v>
      </c>
      <c r="E180">
        <v>1632</v>
      </c>
      <c r="F180">
        <v>0.19240196078431299</v>
      </c>
      <c r="G180">
        <v>0.200735211315061</v>
      </c>
      <c r="H180">
        <v>5.1954980462415503E-3</v>
      </c>
      <c r="I180">
        <v>-1.60393680385966</v>
      </c>
      <c r="J180">
        <v>-4.33</v>
      </c>
      <c r="L180">
        <v>0.20593070936130256</v>
      </c>
      <c r="M180">
        <v>0.19553971326881944</v>
      </c>
      <c r="N180">
        <v>0.21112620740754409</v>
      </c>
      <c r="O180">
        <v>0.19034421522257791</v>
      </c>
    </row>
    <row r="181" spans="1:15" x14ac:dyDescent="0.2">
      <c r="A181" s="14">
        <v>43655</v>
      </c>
      <c r="B181">
        <v>319</v>
      </c>
      <c r="C181">
        <v>319</v>
      </c>
      <c r="D181">
        <v>1645</v>
      </c>
      <c r="E181">
        <v>1630</v>
      </c>
      <c r="F181">
        <v>0.19570552147239201</v>
      </c>
      <c r="G181">
        <v>0.200728080169361</v>
      </c>
      <c r="H181">
        <v>5.2072847373236296E-3</v>
      </c>
      <c r="I181">
        <v>-0.96452545814698998</v>
      </c>
      <c r="J181">
        <v>-2.57</v>
      </c>
      <c r="L181">
        <v>0.20593536490668463</v>
      </c>
      <c r="M181">
        <v>0.19552079543203738</v>
      </c>
      <c r="N181">
        <v>0.21114264964400825</v>
      </c>
      <c r="O181">
        <v>0.19031351069471375</v>
      </c>
    </row>
    <row r="182" spans="1:15" x14ac:dyDescent="0.2">
      <c r="A182" s="14">
        <v>43654</v>
      </c>
      <c r="B182">
        <v>322</v>
      </c>
      <c r="C182">
        <v>321</v>
      </c>
      <c r="D182">
        <v>1648</v>
      </c>
      <c r="E182">
        <v>1647</v>
      </c>
      <c r="F182">
        <v>0.19489981785063701</v>
      </c>
      <c r="G182">
        <v>0.20063974601333101</v>
      </c>
      <c r="H182">
        <v>5.3460787137659402E-3</v>
      </c>
      <c r="I182">
        <v>-1.07367071642876</v>
      </c>
      <c r="J182">
        <v>-2.95</v>
      </c>
      <c r="L182">
        <v>0.20598582472709695</v>
      </c>
      <c r="M182">
        <v>0.19529366729956507</v>
      </c>
      <c r="N182">
        <v>0.21133190344086289</v>
      </c>
      <c r="O182">
        <v>0.18994758858579913</v>
      </c>
    </row>
    <row r="183" spans="1:15" x14ac:dyDescent="0.2">
      <c r="A183" s="14">
        <v>43651</v>
      </c>
      <c r="B183">
        <v>320</v>
      </c>
      <c r="C183">
        <v>322</v>
      </c>
      <c r="D183">
        <v>1640</v>
      </c>
      <c r="E183">
        <v>1654</v>
      </c>
      <c r="F183">
        <v>0.19467956469165601</v>
      </c>
      <c r="G183">
        <v>0.200543006332674</v>
      </c>
      <c r="H183">
        <v>5.51213652941282E-3</v>
      </c>
      <c r="I183">
        <v>-1.06373302071356</v>
      </c>
      <c r="J183">
        <v>-3.01</v>
      </c>
      <c r="L183">
        <v>0.20605514286208682</v>
      </c>
      <c r="M183">
        <v>0.19503086980326118</v>
      </c>
      <c r="N183">
        <v>0.21156727939149964</v>
      </c>
      <c r="O183">
        <v>0.18951873327384836</v>
      </c>
    </row>
    <row r="184" spans="1:15" x14ac:dyDescent="0.2">
      <c r="A184" s="14">
        <v>43650</v>
      </c>
      <c r="B184">
        <v>320</v>
      </c>
      <c r="C184">
        <v>319</v>
      </c>
      <c r="D184">
        <v>1632</v>
      </c>
      <c r="E184">
        <v>1643</v>
      </c>
      <c r="F184">
        <v>0.194157029823493</v>
      </c>
      <c r="G184">
        <v>0.20043963354351299</v>
      </c>
      <c r="H184">
        <v>5.6909268870540897E-3</v>
      </c>
      <c r="I184">
        <v>-1.1039684474442599</v>
      </c>
      <c r="J184">
        <v>-3.24</v>
      </c>
      <c r="L184">
        <v>0.20613056043056707</v>
      </c>
      <c r="M184">
        <v>0.19474870665645891</v>
      </c>
      <c r="N184">
        <v>0.21182148731762118</v>
      </c>
      <c r="O184">
        <v>0.1890577797694048</v>
      </c>
    </row>
    <row r="185" spans="1:15" x14ac:dyDescent="0.2">
      <c r="A185" s="14">
        <v>43649</v>
      </c>
      <c r="B185">
        <v>325</v>
      </c>
      <c r="C185">
        <v>320</v>
      </c>
      <c r="D185">
        <v>1636</v>
      </c>
      <c r="E185">
        <v>1631</v>
      </c>
      <c r="F185">
        <v>0.19619865113427301</v>
      </c>
      <c r="G185">
        <v>0.20034899203224699</v>
      </c>
      <c r="H185">
        <v>5.8423927982725003E-3</v>
      </c>
      <c r="I185">
        <v>-0.71038374879577404</v>
      </c>
      <c r="J185">
        <v>-2.12</v>
      </c>
      <c r="L185">
        <v>0.20619138483051949</v>
      </c>
      <c r="M185">
        <v>0.19450659923397448</v>
      </c>
      <c r="N185">
        <v>0.212033777628792</v>
      </c>
      <c r="O185">
        <v>0.18866420643570198</v>
      </c>
    </row>
    <row r="186" spans="1:15" x14ac:dyDescent="0.2">
      <c r="A186" s="14">
        <v>43648</v>
      </c>
      <c r="B186">
        <v>330</v>
      </c>
      <c r="C186">
        <v>329</v>
      </c>
      <c r="D186">
        <v>1649</v>
      </c>
      <c r="E186">
        <v>1666</v>
      </c>
      <c r="F186">
        <v>0.19747899159663801</v>
      </c>
      <c r="G186">
        <v>0.20019196381628401</v>
      </c>
      <c r="H186">
        <v>6.1042343130037298E-3</v>
      </c>
      <c r="I186">
        <v>-0.44444103560474302</v>
      </c>
      <c r="J186">
        <v>-1.37</v>
      </c>
      <c r="L186">
        <v>0.20629619812928773</v>
      </c>
      <c r="M186">
        <v>0.19408772950328029</v>
      </c>
      <c r="N186">
        <v>0.21240043244229148</v>
      </c>
      <c r="O186">
        <v>0.18798349519027654</v>
      </c>
    </row>
    <row r="187" spans="1:15" x14ac:dyDescent="0.2">
      <c r="A187" s="14">
        <v>43647</v>
      </c>
      <c r="B187">
        <v>326</v>
      </c>
      <c r="C187">
        <v>334</v>
      </c>
      <c r="D187">
        <v>1636</v>
      </c>
      <c r="E187">
        <v>1653</v>
      </c>
      <c r="F187">
        <v>0.20205686630368999</v>
      </c>
      <c r="G187">
        <v>0.200018680709938</v>
      </c>
      <c r="H187">
        <v>6.3579793677926303E-3</v>
      </c>
      <c r="I187">
        <v>0.32057128151075198</v>
      </c>
      <c r="J187">
        <v>1.01</v>
      </c>
      <c r="L187">
        <v>0.20637666007773064</v>
      </c>
      <c r="M187">
        <v>0.19366070134214536</v>
      </c>
      <c r="N187">
        <v>0.21273463944552326</v>
      </c>
      <c r="O187">
        <v>0.18730272197435274</v>
      </c>
    </row>
    <row r="188" spans="1:15" x14ac:dyDescent="0.2">
      <c r="A188" s="14">
        <v>43644</v>
      </c>
      <c r="B188">
        <v>327</v>
      </c>
      <c r="C188">
        <v>320</v>
      </c>
      <c r="D188">
        <v>1599</v>
      </c>
      <c r="E188">
        <v>1614</v>
      </c>
      <c r="F188">
        <v>0.19826517967781901</v>
      </c>
      <c r="G188">
        <v>0.199834481753908</v>
      </c>
      <c r="H188">
        <v>6.4949059441940099E-3</v>
      </c>
      <c r="I188">
        <v>-0.24162044678910199</v>
      </c>
      <c r="J188">
        <v>-0.79</v>
      </c>
      <c r="L188">
        <v>0.206329387698102</v>
      </c>
      <c r="M188">
        <v>0.193339575809714</v>
      </c>
      <c r="N188">
        <v>0.21282429364229602</v>
      </c>
      <c r="O188">
        <v>0.18684466986551998</v>
      </c>
    </row>
    <row r="189" spans="1:15" x14ac:dyDescent="0.2">
      <c r="A189" s="14">
        <v>43643</v>
      </c>
      <c r="B189">
        <v>319</v>
      </c>
      <c r="C189">
        <v>324</v>
      </c>
      <c r="D189">
        <v>1566</v>
      </c>
      <c r="E189">
        <v>1610</v>
      </c>
      <c r="F189">
        <v>0.20124223602484401</v>
      </c>
      <c r="G189">
        <v>0.19978950238245</v>
      </c>
      <c r="H189">
        <v>6.5172607981690903E-3</v>
      </c>
      <c r="I189">
        <v>0.22290555608927701</v>
      </c>
      <c r="J189">
        <v>0.72</v>
      </c>
      <c r="L189">
        <v>0.20630676318061908</v>
      </c>
      <c r="M189">
        <v>0.19327224158428091</v>
      </c>
      <c r="N189">
        <v>0.21282402397878819</v>
      </c>
      <c r="O189">
        <v>0.1867549807861118</v>
      </c>
    </row>
    <row r="190" spans="1:15" x14ac:dyDescent="0.2">
      <c r="A190" s="14">
        <v>43642</v>
      </c>
      <c r="B190">
        <v>311</v>
      </c>
      <c r="C190">
        <v>313</v>
      </c>
      <c r="D190">
        <v>1550</v>
      </c>
      <c r="E190">
        <v>1557</v>
      </c>
      <c r="F190">
        <v>0.20102761721258799</v>
      </c>
      <c r="G190">
        <v>0.19971544890930501</v>
      </c>
      <c r="H190">
        <v>6.5318709584070598E-3</v>
      </c>
      <c r="I190">
        <v>0.20088705236811</v>
      </c>
      <c r="J190">
        <v>0.65</v>
      </c>
      <c r="L190">
        <v>0.20624731986771208</v>
      </c>
      <c r="M190">
        <v>0.19318357795089794</v>
      </c>
      <c r="N190">
        <v>0.21277919082611912</v>
      </c>
      <c r="O190">
        <v>0.1866517069924909</v>
      </c>
    </row>
    <row r="191" spans="1:15" x14ac:dyDescent="0.2">
      <c r="A191" s="14">
        <v>43641</v>
      </c>
      <c r="B191">
        <v>312</v>
      </c>
      <c r="C191">
        <v>309</v>
      </c>
      <c r="D191">
        <v>1552</v>
      </c>
      <c r="E191">
        <v>1542</v>
      </c>
      <c r="F191">
        <v>0.20038910505836499</v>
      </c>
      <c r="G191">
        <v>0.199669548297806</v>
      </c>
      <c r="H191">
        <v>6.5345839696436302E-3</v>
      </c>
      <c r="I191">
        <v>0.11011516018501399</v>
      </c>
      <c r="J191">
        <v>0.36</v>
      </c>
      <c r="L191">
        <v>0.20620413226744963</v>
      </c>
      <c r="M191">
        <v>0.19313496432816238</v>
      </c>
      <c r="N191">
        <v>0.21273871623709326</v>
      </c>
      <c r="O191">
        <v>0.18660038035851875</v>
      </c>
    </row>
    <row r="192" spans="1:15" x14ac:dyDescent="0.2">
      <c r="A192" s="14">
        <v>43640</v>
      </c>
      <c r="B192">
        <v>306</v>
      </c>
      <c r="C192">
        <v>310</v>
      </c>
      <c r="D192">
        <v>1518</v>
      </c>
      <c r="E192">
        <v>1538</v>
      </c>
      <c r="F192">
        <v>0.20156046814044201</v>
      </c>
      <c r="G192">
        <v>0.19960960625329799</v>
      </c>
      <c r="H192">
        <v>6.5483135121471598E-3</v>
      </c>
      <c r="I192">
        <v>0.29791821719051798</v>
      </c>
      <c r="J192">
        <v>0.97</v>
      </c>
      <c r="L192">
        <v>0.20615791976544515</v>
      </c>
      <c r="M192">
        <v>0.19306129274115083</v>
      </c>
      <c r="N192">
        <v>0.2127062332775923</v>
      </c>
      <c r="O192">
        <v>0.18651297922900367</v>
      </c>
    </row>
    <row r="193" spans="1:15" x14ac:dyDescent="0.2">
      <c r="A193" s="14">
        <v>43637</v>
      </c>
      <c r="B193">
        <v>312</v>
      </c>
      <c r="C193">
        <v>312</v>
      </c>
      <c r="D193">
        <v>1514</v>
      </c>
      <c r="E193">
        <v>1526</v>
      </c>
      <c r="F193">
        <v>0.204456094364351</v>
      </c>
      <c r="G193">
        <v>0.19951596463424201</v>
      </c>
      <c r="H193">
        <v>6.5699264707202798E-3</v>
      </c>
      <c r="I193">
        <v>0.75193074871152599</v>
      </c>
      <c r="J193">
        <v>2.42</v>
      </c>
      <c r="L193">
        <v>0.20608589110496228</v>
      </c>
      <c r="M193">
        <v>0.19294603816352174</v>
      </c>
      <c r="N193">
        <v>0.21265581757568258</v>
      </c>
      <c r="O193">
        <v>0.18637611169280144</v>
      </c>
    </row>
    <row r="194" spans="1:15" x14ac:dyDescent="0.2">
      <c r="A194" s="14">
        <v>43636</v>
      </c>
      <c r="B194">
        <v>311</v>
      </c>
      <c r="C194">
        <v>310</v>
      </c>
      <c r="D194">
        <v>1514</v>
      </c>
      <c r="E194">
        <v>1507</v>
      </c>
      <c r="F194">
        <v>0.20570670205706701</v>
      </c>
      <c r="G194">
        <v>0.19939905971657099</v>
      </c>
      <c r="H194">
        <v>6.5589803426531696E-3</v>
      </c>
      <c r="I194">
        <v>0.96168032391820701</v>
      </c>
      <c r="J194">
        <v>3.07</v>
      </c>
      <c r="L194">
        <v>0.20595804005922416</v>
      </c>
      <c r="M194">
        <v>0.19284007937391781</v>
      </c>
      <c r="N194">
        <v>0.21251702040187734</v>
      </c>
      <c r="O194">
        <v>0.18628109903126464</v>
      </c>
    </row>
    <row r="195" spans="1:15" x14ac:dyDescent="0.2">
      <c r="A195" s="14">
        <v>43635</v>
      </c>
      <c r="B195">
        <v>307</v>
      </c>
      <c r="C195">
        <v>310</v>
      </c>
      <c r="D195">
        <v>1487</v>
      </c>
      <c r="E195">
        <v>1505</v>
      </c>
      <c r="F195">
        <v>0.20598006644518199</v>
      </c>
      <c r="G195">
        <v>0.19926738432545699</v>
      </c>
      <c r="H195">
        <v>6.5300951623369899E-3</v>
      </c>
      <c r="I195">
        <v>1.0279608417410899</v>
      </c>
      <c r="J195">
        <v>3.26</v>
      </c>
      <c r="L195">
        <v>0.20579747948779398</v>
      </c>
      <c r="M195">
        <v>0.19273728916312</v>
      </c>
      <c r="N195">
        <v>0.21232757465013097</v>
      </c>
      <c r="O195">
        <v>0.18620719400078301</v>
      </c>
    </row>
    <row r="196" spans="1:15" x14ac:dyDescent="0.2">
      <c r="A196" s="14">
        <v>43634</v>
      </c>
      <c r="B196">
        <v>302</v>
      </c>
      <c r="C196">
        <v>299</v>
      </c>
      <c r="D196">
        <v>1462</v>
      </c>
      <c r="E196">
        <v>1464</v>
      </c>
      <c r="F196">
        <v>0.20423497267759499</v>
      </c>
      <c r="G196">
        <v>0.19916263171030801</v>
      </c>
      <c r="H196">
        <v>6.4844283467339198E-3</v>
      </c>
      <c r="I196">
        <v>0.78223409930060495</v>
      </c>
      <c r="J196">
        <v>2.48</v>
      </c>
      <c r="L196">
        <v>0.20564706005704192</v>
      </c>
      <c r="M196">
        <v>0.19267820336357411</v>
      </c>
      <c r="N196">
        <v>0.21213148840377585</v>
      </c>
      <c r="O196">
        <v>0.18619377501684017</v>
      </c>
    </row>
    <row r="197" spans="1:15" x14ac:dyDescent="0.2">
      <c r="A197" s="14">
        <v>43633</v>
      </c>
      <c r="B197">
        <v>306</v>
      </c>
      <c r="C197">
        <v>301</v>
      </c>
      <c r="D197">
        <v>1466</v>
      </c>
      <c r="E197">
        <v>1458</v>
      </c>
      <c r="F197">
        <v>0.20644718792866901</v>
      </c>
      <c r="G197">
        <v>0.19909869575341199</v>
      </c>
      <c r="H197">
        <v>6.4576852450599501E-3</v>
      </c>
      <c r="I197">
        <v>1.13794523833109</v>
      </c>
      <c r="J197">
        <v>3.56</v>
      </c>
      <c r="L197">
        <v>0.20555638099847195</v>
      </c>
      <c r="M197">
        <v>0.19264101050835203</v>
      </c>
      <c r="N197">
        <v>0.21201406624353189</v>
      </c>
      <c r="O197">
        <v>0.18618332526329209</v>
      </c>
    </row>
    <row r="198" spans="1:15" x14ac:dyDescent="0.2">
      <c r="A198" s="14">
        <v>43630</v>
      </c>
      <c r="B198">
        <v>304</v>
      </c>
      <c r="C198">
        <v>308</v>
      </c>
      <c r="D198">
        <v>1470</v>
      </c>
      <c r="E198">
        <v>1482</v>
      </c>
      <c r="F198">
        <v>0.20782726045883901</v>
      </c>
      <c r="G198">
        <v>0.199012733247696</v>
      </c>
      <c r="H198">
        <v>6.4019634488030903E-3</v>
      </c>
      <c r="I198">
        <v>1.3768474752523701</v>
      </c>
      <c r="J198">
        <v>4.24</v>
      </c>
      <c r="L198">
        <v>0.20541469669649909</v>
      </c>
      <c r="M198">
        <v>0.19261076979889291</v>
      </c>
      <c r="N198">
        <v>0.21181666014530218</v>
      </c>
      <c r="O198">
        <v>0.18620880635008982</v>
      </c>
    </row>
    <row r="199" spans="1:15" x14ac:dyDescent="0.2">
      <c r="A199" s="14">
        <v>43629</v>
      </c>
      <c r="B199">
        <v>305</v>
      </c>
      <c r="C199">
        <v>305</v>
      </c>
      <c r="D199">
        <v>1467</v>
      </c>
      <c r="E199">
        <v>1458</v>
      </c>
      <c r="F199">
        <v>0.20919067215363499</v>
      </c>
      <c r="G199">
        <v>0.19886114601545801</v>
      </c>
      <c r="H199">
        <v>6.3256003207052703E-3</v>
      </c>
      <c r="I199">
        <v>1.6329716729597299</v>
      </c>
      <c r="J199">
        <v>4.9400000000000004</v>
      </c>
      <c r="L199">
        <v>0.20518674633616329</v>
      </c>
      <c r="M199">
        <v>0.19253554569475273</v>
      </c>
      <c r="N199">
        <v>0.21151234665686855</v>
      </c>
      <c r="O199">
        <v>0.18620994537404748</v>
      </c>
    </row>
    <row r="200" spans="1:15" x14ac:dyDescent="0.2">
      <c r="A200" s="14">
        <v>43628</v>
      </c>
      <c r="B200">
        <v>307</v>
      </c>
      <c r="C200">
        <v>309</v>
      </c>
      <c r="D200">
        <v>1478</v>
      </c>
      <c r="E200">
        <v>1476</v>
      </c>
      <c r="F200">
        <v>0.20934959349593399</v>
      </c>
      <c r="G200">
        <v>0.19867212172561599</v>
      </c>
      <c r="H200">
        <v>6.22512571849578E-3</v>
      </c>
      <c r="I200">
        <v>1.71522186910922</v>
      </c>
      <c r="J200">
        <v>5.0999999999999996</v>
      </c>
      <c r="L200">
        <v>0.20489724744411178</v>
      </c>
      <c r="M200">
        <v>0.1924469960071202</v>
      </c>
      <c r="N200">
        <v>0.21112237316260754</v>
      </c>
      <c r="O200">
        <v>0.18622187028862444</v>
      </c>
    </row>
    <row r="201" spans="1:15" x14ac:dyDescent="0.2">
      <c r="A201" s="14">
        <v>43627</v>
      </c>
      <c r="B201">
        <v>305</v>
      </c>
      <c r="C201">
        <v>311</v>
      </c>
      <c r="D201">
        <v>1472</v>
      </c>
      <c r="E201">
        <v>1480</v>
      </c>
      <c r="F201">
        <v>0.21013513513513499</v>
      </c>
      <c r="G201">
        <v>0.19846120316906199</v>
      </c>
      <c r="H201">
        <v>6.1269933506661401E-3</v>
      </c>
      <c r="I201">
        <v>1.9053279966107901</v>
      </c>
      <c r="J201">
        <v>5.56</v>
      </c>
      <c r="L201">
        <v>0.20458819651972812</v>
      </c>
      <c r="M201">
        <v>0.19233420981839586</v>
      </c>
      <c r="N201">
        <v>0.21071518987039428</v>
      </c>
      <c r="O201">
        <v>0.1862072164677297</v>
      </c>
    </row>
    <row r="202" spans="1:15" x14ac:dyDescent="0.2">
      <c r="A202" s="14">
        <v>43626</v>
      </c>
      <c r="B202">
        <v>307</v>
      </c>
      <c r="C202">
        <v>307</v>
      </c>
      <c r="D202">
        <v>1455</v>
      </c>
      <c r="E202">
        <v>1460</v>
      </c>
      <c r="F202">
        <v>0.210273972602739</v>
      </c>
      <c r="G202">
        <v>0.19825366984388201</v>
      </c>
      <c r="H202">
        <v>5.99013970453791E-3</v>
      </c>
      <c r="I202">
        <v>2.0066815386210699</v>
      </c>
      <c r="J202">
        <v>5.72</v>
      </c>
      <c r="L202">
        <v>0.20424380954841992</v>
      </c>
      <c r="M202">
        <v>0.19226353013934411</v>
      </c>
      <c r="N202">
        <v>0.21023394925295782</v>
      </c>
      <c r="O202">
        <v>0.1862733904348062</v>
      </c>
    </row>
    <row r="203" spans="1:15" x14ac:dyDescent="0.2">
      <c r="A203" s="14">
        <v>43623</v>
      </c>
      <c r="B203">
        <v>296</v>
      </c>
      <c r="C203">
        <v>299</v>
      </c>
      <c r="D203">
        <v>1420</v>
      </c>
      <c r="E203">
        <v>1428</v>
      </c>
      <c r="F203">
        <v>0.20938375350140001</v>
      </c>
      <c r="G203">
        <v>0.19804137900209101</v>
      </c>
      <c r="H203">
        <v>5.8406473107845301E-3</v>
      </c>
      <c r="I203">
        <v>1.94197216434651</v>
      </c>
      <c r="J203">
        <v>5.42</v>
      </c>
      <c r="L203">
        <v>0.20388202631287555</v>
      </c>
      <c r="M203">
        <v>0.19220073169130647</v>
      </c>
      <c r="N203">
        <v>0.20972267362366007</v>
      </c>
      <c r="O203">
        <v>0.18636008438052196</v>
      </c>
    </row>
    <row r="204" spans="1:15" x14ac:dyDescent="0.2">
      <c r="A204" s="14">
        <v>43622</v>
      </c>
      <c r="B204">
        <v>297</v>
      </c>
      <c r="C204">
        <v>296</v>
      </c>
      <c r="D204">
        <v>1420</v>
      </c>
      <c r="E204">
        <v>1413</v>
      </c>
      <c r="F204">
        <v>0.209483368719037</v>
      </c>
      <c r="G204">
        <v>0.19785410912558701</v>
      </c>
      <c r="H204">
        <v>5.6973828515618002E-3</v>
      </c>
      <c r="I204">
        <v>2.0411581767340699</v>
      </c>
      <c r="J204">
        <v>5.55</v>
      </c>
      <c r="L204">
        <v>0.20355149197714881</v>
      </c>
      <c r="M204">
        <v>0.19215672627402522</v>
      </c>
      <c r="N204">
        <v>0.2092488748287106</v>
      </c>
      <c r="O204">
        <v>0.18645934342246342</v>
      </c>
    </row>
    <row r="205" spans="1:15" x14ac:dyDescent="0.2">
      <c r="A205" s="14">
        <v>43621</v>
      </c>
      <c r="B205">
        <v>299</v>
      </c>
      <c r="C205">
        <v>302</v>
      </c>
      <c r="D205">
        <v>1440</v>
      </c>
      <c r="E205">
        <v>1441</v>
      </c>
      <c r="F205">
        <v>0.20957668285912501</v>
      </c>
      <c r="G205">
        <v>0.19760569921780299</v>
      </c>
      <c r="H205">
        <v>5.5900696274706297E-3</v>
      </c>
      <c r="I205">
        <v>2.1414730833573801</v>
      </c>
      <c r="J205">
        <v>5.71</v>
      </c>
      <c r="L205">
        <v>0.20319576884527363</v>
      </c>
      <c r="M205">
        <v>0.19201562959033236</v>
      </c>
      <c r="N205">
        <v>0.20878583847274426</v>
      </c>
      <c r="O205">
        <v>0.18642555996286173</v>
      </c>
    </row>
    <row r="206" spans="1:15" x14ac:dyDescent="0.2">
      <c r="A206" s="14">
        <v>43620</v>
      </c>
      <c r="B206">
        <v>282</v>
      </c>
      <c r="C206">
        <v>291</v>
      </c>
      <c r="D206">
        <v>1385</v>
      </c>
      <c r="E206">
        <v>1392</v>
      </c>
      <c r="F206">
        <v>0.20905172413793099</v>
      </c>
      <c r="G206">
        <v>0.19733115020963299</v>
      </c>
      <c r="H206">
        <v>5.5003222407899498E-3</v>
      </c>
      <c r="I206">
        <v>2.1308885943770002</v>
      </c>
      <c r="J206">
        <v>5.61</v>
      </c>
      <c r="L206">
        <v>0.20283147245042293</v>
      </c>
      <c r="M206">
        <v>0.19183082796884304</v>
      </c>
      <c r="N206">
        <v>0.20833179469121288</v>
      </c>
      <c r="O206">
        <v>0.1863305057280531</v>
      </c>
    </row>
    <row r="207" spans="1:15" x14ac:dyDescent="0.2">
      <c r="A207" s="14">
        <v>43619</v>
      </c>
      <c r="B207">
        <v>282</v>
      </c>
      <c r="C207">
        <v>280</v>
      </c>
      <c r="D207">
        <v>1370</v>
      </c>
      <c r="E207">
        <v>1372</v>
      </c>
      <c r="F207">
        <v>0.20408163265306101</v>
      </c>
      <c r="G207">
        <v>0.19707609362939599</v>
      </c>
      <c r="H207">
        <v>5.3933951568968103E-3</v>
      </c>
      <c r="I207">
        <v>1.2989107639751301</v>
      </c>
      <c r="J207">
        <v>3.43</v>
      </c>
      <c r="L207">
        <v>0.20246948878629278</v>
      </c>
      <c r="M207">
        <v>0.19168269847249919</v>
      </c>
      <c r="N207">
        <v>0.20786288394318961</v>
      </c>
      <c r="O207">
        <v>0.18628930331560237</v>
      </c>
    </row>
    <row r="208" spans="1:15" x14ac:dyDescent="0.2">
      <c r="A208" s="14">
        <v>43616</v>
      </c>
      <c r="B208">
        <v>288</v>
      </c>
      <c r="C208">
        <v>286</v>
      </c>
      <c r="D208">
        <v>1421</v>
      </c>
      <c r="E208">
        <v>1395</v>
      </c>
      <c r="F208">
        <v>0.205017921146953</v>
      </c>
      <c r="G208">
        <v>0.19690976315463299</v>
      </c>
      <c r="H208">
        <v>5.36707678728994E-3</v>
      </c>
      <c r="I208">
        <v>1.51072144365835</v>
      </c>
      <c r="J208">
        <v>3.95</v>
      </c>
      <c r="L208">
        <v>0.20227683994192291</v>
      </c>
      <c r="M208">
        <v>0.19154268636734306</v>
      </c>
      <c r="N208">
        <v>0.20764391672921287</v>
      </c>
      <c r="O208">
        <v>0.18617560958005311</v>
      </c>
    </row>
    <row r="209" spans="1:15" x14ac:dyDescent="0.2">
      <c r="A209" s="14">
        <v>43615</v>
      </c>
      <c r="B209">
        <v>284</v>
      </c>
      <c r="C209">
        <v>290</v>
      </c>
      <c r="D209">
        <v>1415</v>
      </c>
      <c r="E209">
        <v>1441</v>
      </c>
      <c r="F209">
        <v>0.20124913254684201</v>
      </c>
      <c r="G209">
        <v>0.196707463867523</v>
      </c>
      <c r="H209">
        <v>5.34353948177163E-3</v>
      </c>
      <c r="I209">
        <v>0.849936394184441</v>
      </c>
      <c r="J209">
        <v>2.2599999999999998</v>
      </c>
      <c r="L209">
        <v>0.20205100334929463</v>
      </c>
      <c r="M209">
        <v>0.19136392438575137</v>
      </c>
      <c r="N209">
        <v>0.20739454283106626</v>
      </c>
      <c r="O209">
        <v>0.18602038490397974</v>
      </c>
    </row>
    <row r="210" spans="1:15" x14ac:dyDescent="0.2">
      <c r="A210" s="14">
        <v>43614</v>
      </c>
      <c r="B210">
        <v>287</v>
      </c>
      <c r="C210">
        <v>286</v>
      </c>
      <c r="D210">
        <v>1436</v>
      </c>
      <c r="E210">
        <v>1431</v>
      </c>
      <c r="F210">
        <v>0.19986023759608601</v>
      </c>
      <c r="G210">
        <v>0.19653429344759199</v>
      </c>
      <c r="H210">
        <v>5.4036617612103401E-3</v>
      </c>
      <c r="I210">
        <v>0.615498211299775</v>
      </c>
      <c r="J210">
        <v>1.66</v>
      </c>
      <c r="L210">
        <v>0.20193795520880234</v>
      </c>
      <c r="M210">
        <v>0.19113063168638164</v>
      </c>
      <c r="N210">
        <v>0.20734161697001266</v>
      </c>
      <c r="O210">
        <v>0.18572696992517132</v>
      </c>
    </row>
    <row r="211" spans="1:15" x14ac:dyDescent="0.2">
      <c r="A211" s="14">
        <v>43613</v>
      </c>
      <c r="B211">
        <v>290</v>
      </c>
      <c r="C211">
        <v>291</v>
      </c>
      <c r="D211">
        <v>1460</v>
      </c>
      <c r="E211">
        <v>1450</v>
      </c>
      <c r="F211">
        <v>0.200689655172413</v>
      </c>
      <c r="G211">
        <v>0.19652239547842101</v>
      </c>
      <c r="H211">
        <v>5.3973041447827599E-3</v>
      </c>
      <c r="I211">
        <v>0.77210021562716102</v>
      </c>
      <c r="J211">
        <v>2.08</v>
      </c>
      <c r="L211">
        <v>0.20191969962320377</v>
      </c>
      <c r="M211">
        <v>0.19112509133363825</v>
      </c>
      <c r="N211">
        <v>0.20731700376798654</v>
      </c>
      <c r="O211">
        <v>0.18572778718885549</v>
      </c>
    </row>
    <row r="212" spans="1:15" x14ac:dyDescent="0.2">
      <c r="A212" s="14">
        <v>43612</v>
      </c>
      <c r="B212">
        <v>291</v>
      </c>
      <c r="C212">
        <v>289</v>
      </c>
      <c r="D212">
        <v>1473</v>
      </c>
      <c r="E212">
        <v>1464</v>
      </c>
      <c r="F212">
        <v>0.19740437158469901</v>
      </c>
      <c r="G212">
        <v>0.196554272523356</v>
      </c>
      <c r="H212">
        <v>5.4287905360093699E-3</v>
      </c>
      <c r="I212">
        <v>0.15659087520592799</v>
      </c>
      <c r="J212">
        <v>0.43</v>
      </c>
      <c r="L212">
        <v>0.20198306305936536</v>
      </c>
      <c r="M212">
        <v>0.19112548198734663</v>
      </c>
      <c r="N212">
        <v>0.20741185359537473</v>
      </c>
      <c r="O212">
        <v>0.18569669145133727</v>
      </c>
    </row>
    <row r="213" spans="1:15" x14ac:dyDescent="0.2">
      <c r="A213" s="14">
        <v>43609</v>
      </c>
      <c r="B213">
        <v>289</v>
      </c>
      <c r="C213">
        <v>292</v>
      </c>
      <c r="D213">
        <v>1455</v>
      </c>
      <c r="E213">
        <v>1472</v>
      </c>
      <c r="F213">
        <v>0.19836956521739099</v>
      </c>
      <c r="G213">
        <v>0.19663552813254701</v>
      </c>
      <c r="H213">
        <v>5.4862100211279198E-3</v>
      </c>
      <c r="I213">
        <v>0.31607194733082999</v>
      </c>
      <c r="J213">
        <v>0.87</v>
      </c>
      <c r="L213">
        <v>0.20212173815367493</v>
      </c>
      <c r="M213">
        <v>0.19114931811141908</v>
      </c>
      <c r="N213">
        <v>0.20760794817480285</v>
      </c>
      <c r="O213">
        <v>0.18566310809029116</v>
      </c>
    </row>
    <row r="214" spans="1:15" x14ac:dyDescent="0.2">
      <c r="A214" s="14">
        <v>43608</v>
      </c>
      <c r="B214">
        <v>297</v>
      </c>
      <c r="C214">
        <v>290</v>
      </c>
      <c r="D214">
        <v>1476</v>
      </c>
      <c r="E214">
        <v>1462</v>
      </c>
      <c r="F214">
        <v>0.19835841313269401</v>
      </c>
      <c r="G214">
        <v>0.19674303724348899</v>
      </c>
      <c r="H214">
        <v>5.5970221928996E-3</v>
      </c>
      <c r="I214">
        <v>0.28861345078373002</v>
      </c>
      <c r="J214">
        <v>0.81</v>
      </c>
      <c r="L214">
        <v>0.20234005943638858</v>
      </c>
      <c r="M214">
        <v>0.1911460150505894</v>
      </c>
      <c r="N214">
        <v>0.2079370816292882</v>
      </c>
      <c r="O214">
        <v>0.18554899285768978</v>
      </c>
    </row>
    <row r="215" spans="1:15" x14ac:dyDescent="0.2">
      <c r="A215" s="14">
        <v>43607</v>
      </c>
      <c r="B215">
        <v>303</v>
      </c>
      <c r="C215">
        <v>297</v>
      </c>
      <c r="D215">
        <v>1505</v>
      </c>
      <c r="E215">
        <v>1475</v>
      </c>
      <c r="F215">
        <v>0.20135593220338899</v>
      </c>
      <c r="G215">
        <v>0.19689747867462401</v>
      </c>
      <c r="H215">
        <v>5.7957466192279502E-3</v>
      </c>
      <c r="I215">
        <v>0.76926301677409004</v>
      </c>
      <c r="J215">
        <v>2.21</v>
      </c>
      <c r="L215">
        <v>0.20269322529385195</v>
      </c>
      <c r="M215">
        <v>0.19110173205539607</v>
      </c>
      <c r="N215">
        <v>0.20848897191307991</v>
      </c>
      <c r="O215">
        <v>0.18530598543616811</v>
      </c>
    </row>
    <row r="216" spans="1:15" x14ac:dyDescent="0.2">
      <c r="A216" s="14">
        <v>43606</v>
      </c>
      <c r="B216">
        <v>295</v>
      </c>
      <c r="C216">
        <v>298</v>
      </c>
      <c r="D216">
        <v>1493</v>
      </c>
      <c r="E216">
        <v>1480</v>
      </c>
      <c r="F216">
        <v>0.20135135135135099</v>
      </c>
      <c r="G216">
        <v>0.19703936851664899</v>
      </c>
      <c r="H216">
        <v>6.0287410979416303E-3</v>
      </c>
      <c r="I216">
        <v>0.71523768638434104</v>
      </c>
      <c r="J216">
        <v>2.14</v>
      </c>
      <c r="L216">
        <v>0.20306810961459063</v>
      </c>
      <c r="M216">
        <v>0.19101062741870736</v>
      </c>
      <c r="N216">
        <v>0.20909685071253226</v>
      </c>
      <c r="O216">
        <v>0.18498188632076573</v>
      </c>
    </row>
    <row r="217" spans="1:15" x14ac:dyDescent="0.2">
      <c r="A217" s="14">
        <v>43605</v>
      </c>
      <c r="B217">
        <v>303</v>
      </c>
      <c r="C217">
        <v>299</v>
      </c>
      <c r="D217">
        <v>1518</v>
      </c>
      <c r="E217">
        <v>1510</v>
      </c>
      <c r="F217">
        <v>0.19801324503311199</v>
      </c>
      <c r="G217">
        <v>0.19714999850339601</v>
      </c>
      <c r="H217">
        <v>6.1810576754566596E-3</v>
      </c>
      <c r="I217" s="15">
        <v>0.13966000238829199</v>
      </c>
      <c r="J217">
        <v>0.44</v>
      </c>
      <c r="L217">
        <v>0.20333105617885266</v>
      </c>
      <c r="M217">
        <v>0.19096894082793936</v>
      </c>
      <c r="N217">
        <v>0.20951211385430935</v>
      </c>
      <c r="O217">
        <v>0.18478788315248268</v>
      </c>
    </row>
    <row r="218" spans="1:15" x14ac:dyDescent="0.2">
      <c r="A218" s="14">
        <v>43602</v>
      </c>
      <c r="B218">
        <v>311</v>
      </c>
      <c r="C218">
        <v>301</v>
      </c>
      <c r="D218">
        <v>1545</v>
      </c>
      <c r="E218">
        <v>1530</v>
      </c>
      <c r="F218">
        <v>0.19673202614379001</v>
      </c>
      <c r="G218">
        <v>0.197333159316255</v>
      </c>
      <c r="H218">
        <v>6.4034555693515197E-3</v>
      </c>
      <c r="I218">
        <v>-9.3876371273910603E-2</v>
      </c>
      <c r="J218">
        <v>-0.31</v>
      </c>
      <c r="L218">
        <v>0.20373661488560652</v>
      </c>
      <c r="M218">
        <v>0.19092970374690349</v>
      </c>
      <c r="N218">
        <v>0.21014007045495803</v>
      </c>
      <c r="O218">
        <v>0.18452624817755198</v>
      </c>
    </row>
    <row r="219" spans="1:15" x14ac:dyDescent="0.2">
      <c r="A219" s="14">
        <v>43601</v>
      </c>
      <c r="B219">
        <v>308</v>
      </c>
      <c r="C219">
        <v>304</v>
      </c>
      <c r="D219">
        <v>1571</v>
      </c>
      <c r="E219">
        <v>1533</v>
      </c>
      <c r="F219">
        <v>0.19830397912589601</v>
      </c>
      <c r="G219">
        <v>0.197559626769263</v>
      </c>
      <c r="H219">
        <v>6.67287378644448E-3</v>
      </c>
      <c r="I219">
        <v>0.11154899380015799</v>
      </c>
      <c r="J219">
        <v>0.38</v>
      </c>
      <c r="L219">
        <v>0.20423250055570749</v>
      </c>
      <c r="M219">
        <v>0.19088675298281851</v>
      </c>
      <c r="N219">
        <v>0.21090537434215195</v>
      </c>
      <c r="O219">
        <v>0.18421387919637405</v>
      </c>
    </row>
    <row r="220" spans="1:15" x14ac:dyDescent="0.2">
      <c r="A220" s="14">
        <v>43600</v>
      </c>
      <c r="B220">
        <v>319</v>
      </c>
      <c r="C220">
        <v>316</v>
      </c>
      <c r="D220">
        <v>1579</v>
      </c>
      <c r="E220">
        <v>1568</v>
      </c>
      <c r="F220">
        <v>0.20153061224489699</v>
      </c>
      <c r="G220">
        <v>0.197769261743272</v>
      </c>
      <c r="H220">
        <v>6.9347958871138603E-3</v>
      </c>
      <c r="I220">
        <v>0.54238806200699397</v>
      </c>
      <c r="J220">
        <v>1.87</v>
      </c>
      <c r="L220">
        <v>0.20470405763038585</v>
      </c>
      <c r="M220">
        <v>0.19083446585615815</v>
      </c>
      <c r="N220">
        <v>0.21163885351749973</v>
      </c>
      <c r="O220">
        <v>0.18389966996904428</v>
      </c>
    </row>
    <row r="221" spans="1:15" x14ac:dyDescent="0.2">
      <c r="A221" s="14">
        <v>43599</v>
      </c>
      <c r="B221">
        <v>307</v>
      </c>
      <c r="C221">
        <v>313</v>
      </c>
      <c r="D221">
        <v>1521</v>
      </c>
      <c r="E221">
        <v>1564</v>
      </c>
      <c r="F221">
        <v>0.200127877237851</v>
      </c>
      <c r="G221">
        <v>0.19799730078497499</v>
      </c>
      <c r="H221">
        <v>7.3249571370608202E-3</v>
      </c>
      <c r="I221">
        <v>0.29086538160013298</v>
      </c>
      <c r="J221">
        <v>1.06</v>
      </c>
      <c r="L221">
        <v>0.20532225792203582</v>
      </c>
      <c r="M221">
        <v>0.19067234364791416</v>
      </c>
      <c r="N221">
        <v>0.21264721505909662</v>
      </c>
      <c r="O221">
        <v>0.18334738651085336</v>
      </c>
    </row>
    <row r="222" spans="1:15" x14ac:dyDescent="0.2">
      <c r="A222" s="14">
        <v>43598</v>
      </c>
      <c r="B222">
        <v>325</v>
      </c>
      <c r="C222">
        <v>320</v>
      </c>
      <c r="D222">
        <v>1609</v>
      </c>
      <c r="E222">
        <v>1601</v>
      </c>
      <c r="F222">
        <v>0.199875078076202</v>
      </c>
      <c r="G222">
        <v>0.19821181197135401</v>
      </c>
      <c r="H222">
        <v>7.61407746591484E-3</v>
      </c>
      <c r="I222">
        <v>0.218446175822891</v>
      </c>
      <c r="J222">
        <v>0.83</v>
      </c>
      <c r="L222">
        <v>0.20582588943726884</v>
      </c>
      <c r="M222">
        <v>0.19059773450543918</v>
      </c>
      <c r="N222">
        <v>0.2134399669031837</v>
      </c>
      <c r="O222">
        <v>0.18298365703952432</v>
      </c>
    </row>
    <row r="223" spans="1:15" x14ac:dyDescent="0.2">
      <c r="A223" s="14">
        <v>43595</v>
      </c>
      <c r="B223">
        <v>328</v>
      </c>
      <c r="C223">
        <v>328</v>
      </c>
      <c r="D223">
        <v>1624</v>
      </c>
      <c r="E223">
        <v>1634</v>
      </c>
      <c r="F223">
        <v>0.200734394124847</v>
      </c>
      <c r="G223">
        <v>0.198432194736857</v>
      </c>
      <c r="H223">
        <v>7.8931210374192703E-3</v>
      </c>
      <c r="I223">
        <v>0.291671618498616</v>
      </c>
      <c r="J223">
        <v>1.1499999999999999</v>
      </c>
      <c r="L223">
        <v>0.20632531577427626</v>
      </c>
      <c r="M223">
        <v>0.19053907369943773</v>
      </c>
      <c r="N223">
        <v>0.21421843681169553</v>
      </c>
      <c r="O223">
        <v>0.18264595266201847</v>
      </c>
    </row>
    <row r="224" spans="1:15" x14ac:dyDescent="0.2">
      <c r="A224" s="14">
        <v>43594</v>
      </c>
      <c r="B224">
        <v>335</v>
      </c>
      <c r="C224">
        <v>330</v>
      </c>
      <c r="D224">
        <v>1648</v>
      </c>
      <c r="E224">
        <v>1635</v>
      </c>
      <c r="F224">
        <v>0.201834862385321</v>
      </c>
      <c r="G224">
        <v>0.19862894039587101</v>
      </c>
      <c r="H224">
        <v>8.1284506767354495E-3</v>
      </c>
      <c r="I224">
        <v>0.39440750973924898</v>
      </c>
      <c r="J224">
        <v>1.59</v>
      </c>
      <c r="L224">
        <v>0.20675739107260646</v>
      </c>
      <c r="M224">
        <v>0.19050048971913555</v>
      </c>
      <c r="N224">
        <v>0.21488584174934192</v>
      </c>
      <c r="O224">
        <v>0.1823720390424001</v>
      </c>
    </row>
    <row r="225" spans="1:15" x14ac:dyDescent="0.2">
      <c r="A225" s="14">
        <v>43593</v>
      </c>
      <c r="B225">
        <v>342</v>
      </c>
      <c r="C225">
        <v>339</v>
      </c>
      <c r="D225">
        <v>1700</v>
      </c>
      <c r="E225">
        <v>1668</v>
      </c>
      <c r="F225">
        <v>0.20323741007194199</v>
      </c>
      <c r="G225">
        <v>0.19880100245945001</v>
      </c>
      <c r="H225">
        <v>8.3286098291362395E-3</v>
      </c>
      <c r="I225">
        <v>0.53267084225410699</v>
      </c>
      <c r="J225">
        <v>2.1800000000000002</v>
      </c>
      <c r="L225">
        <v>0.20712961228858626</v>
      </c>
      <c r="M225">
        <v>0.19047239263031376</v>
      </c>
      <c r="N225">
        <v>0.21545822211772248</v>
      </c>
      <c r="O225">
        <v>0.18214378280117755</v>
      </c>
    </row>
    <row r="226" spans="1:15" x14ac:dyDescent="0.2">
      <c r="A226" s="14">
        <v>43592</v>
      </c>
      <c r="B226">
        <v>361</v>
      </c>
      <c r="C226">
        <v>352</v>
      </c>
      <c r="D226">
        <v>1759</v>
      </c>
      <c r="E226">
        <v>1719</v>
      </c>
      <c r="F226">
        <v>0.204770215241419</v>
      </c>
      <c r="G226">
        <v>0.19895015293945201</v>
      </c>
      <c r="H226">
        <v>8.5050173660285999E-3</v>
      </c>
      <c r="I226">
        <v>0.68430927903961403</v>
      </c>
      <c r="J226">
        <v>2.84</v>
      </c>
      <c r="L226">
        <v>0.20745517030548061</v>
      </c>
      <c r="M226">
        <v>0.19044513557342341</v>
      </c>
      <c r="N226">
        <v>0.21596018767150921</v>
      </c>
      <c r="O226">
        <v>0.18194011820739481</v>
      </c>
    </row>
    <row r="227" spans="1:15" x14ac:dyDescent="0.2">
      <c r="A227" s="14">
        <v>43581</v>
      </c>
      <c r="B227">
        <v>369</v>
      </c>
      <c r="C227">
        <v>365</v>
      </c>
      <c r="D227">
        <v>1786</v>
      </c>
      <c r="E227">
        <v>1781</v>
      </c>
      <c r="F227">
        <v>0.204941044357102</v>
      </c>
      <c r="G227">
        <v>0.199047908880607</v>
      </c>
      <c r="H227">
        <v>8.6128028138673807E-3</v>
      </c>
      <c r="I227">
        <v>0.68422969895543795</v>
      </c>
      <c r="J227">
        <v>2.88</v>
      </c>
      <c r="L227">
        <v>0.20766071169447439</v>
      </c>
      <c r="M227">
        <v>0.19043510606673961</v>
      </c>
      <c r="N227">
        <v>0.21627351450834176</v>
      </c>
      <c r="O227">
        <v>0.18182230325287224</v>
      </c>
    </row>
    <row r="228" spans="1:15" x14ac:dyDescent="0.2">
      <c r="A228" s="14">
        <v>43580</v>
      </c>
      <c r="B228">
        <v>370</v>
      </c>
      <c r="C228">
        <v>372</v>
      </c>
      <c r="D228">
        <v>1809</v>
      </c>
      <c r="E228">
        <v>1802</v>
      </c>
      <c r="F228">
        <v>0.20643729189789101</v>
      </c>
      <c r="G228">
        <v>0.19918164441201999</v>
      </c>
      <c r="H228">
        <v>8.7795284471683492E-3</v>
      </c>
      <c r="I228">
        <v>0.82642792600222204</v>
      </c>
      <c r="J228">
        <v>3.51</v>
      </c>
      <c r="L228">
        <v>0.20796117285918833</v>
      </c>
      <c r="M228">
        <v>0.19040211596485165</v>
      </c>
      <c r="N228">
        <v>0.2167407013063567</v>
      </c>
      <c r="O228">
        <v>0.18162258751768329</v>
      </c>
    </row>
    <row r="229" spans="1:15" x14ac:dyDescent="0.2">
      <c r="A229" s="14">
        <v>43579</v>
      </c>
      <c r="B229">
        <v>378</v>
      </c>
      <c r="C229">
        <v>371</v>
      </c>
      <c r="D229">
        <v>1834</v>
      </c>
      <c r="E229">
        <v>1802</v>
      </c>
      <c r="F229">
        <v>0.20588235294117599</v>
      </c>
      <c r="G229">
        <v>0.19925146918799799</v>
      </c>
      <c r="H229">
        <v>8.8574349913713903E-3</v>
      </c>
      <c r="I229">
        <v>0.74862347391067696</v>
      </c>
      <c r="J229">
        <v>3.22</v>
      </c>
      <c r="L229">
        <v>0.20810890417936939</v>
      </c>
      <c r="M229">
        <v>0.19039403419662659</v>
      </c>
      <c r="N229">
        <v>0.21696633917074076</v>
      </c>
      <c r="O229">
        <v>0.18153659920525522</v>
      </c>
    </row>
    <row r="230" spans="1:15" x14ac:dyDescent="0.2">
      <c r="A230" s="14">
        <v>43578</v>
      </c>
      <c r="B230">
        <v>377</v>
      </c>
      <c r="C230">
        <v>376</v>
      </c>
      <c r="D230">
        <v>1855</v>
      </c>
      <c r="E230">
        <v>1834</v>
      </c>
      <c r="F230">
        <v>0.20501635768811299</v>
      </c>
      <c r="G230">
        <v>0.19930726600336801</v>
      </c>
      <c r="H230">
        <v>8.9120425313288301E-3</v>
      </c>
      <c r="I230">
        <v>0.64060417852311302</v>
      </c>
      <c r="J230">
        <v>2.78</v>
      </c>
      <c r="L230">
        <v>0.20821930853469683</v>
      </c>
      <c r="M230">
        <v>0.19039522347203919</v>
      </c>
      <c r="N230">
        <v>0.21713135106602566</v>
      </c>
      <c r="O230">
        <v>0.18148318094071036</v>
      </c>
    </row>
    <row r="231" spans="1:15" x14ac:dyDescent="0.2">
      <c r="A231" s="14">
        <v>43577</v>
      </c>
      <c r="B231">
        <v>385</v>
      </c>
      <c r="C231">
        <v>378</v>
      </c>
      <c r="D231">
        <v>1850</v>
      </c>
      <c r="E231">
        <v>1845</v>
      </c>
      <c r="F231">
        <v>0.20487804878048699</v>
      </c>
      <c r="G231">
        <v>0.199334131234193</v>
      </c>
      <c r="H231">
        <v>8.9322260953503992E-3</v>
      </c>
      <c r="I231">
        <v>0.62066471304169002</v>
      </c>
      <c r="J231">
        <v>2.71</v>
      </c>
      <c r="L231">
        <v>0.20826635732954341</v>
      </c>
      <c r="M231">
        <v>0.19040190513884259</v>
      </c>
      <c r="N231">
        <v>0.21719858342489379</v>
      </c>
      <c r="O231">
        <v>0.1814696790434922</v>
      </c>
    </row>
    <row r="232" spans="1:15" x14ac:dyDescent="0.2">
      <c r="A232" s="14">
        <v>43574</v>
      </c>
      <c r="B232">
        <v>377</v>
      </c>
      <c r="C232">
        <v>383</v>
      </c>
      <c r="D232">
        <v>1855</v>
      </c>
      <c r="E232">
        <v>1858</v>
      </c>
      <c r="F232">
        <v>0.206135629709364</v>
      </c>
      <c r="G232">
        <v>0.19938823206429501</v>
      </c>
      <c r="H232">
        <v>8.9778123553294308E-3</v>
      </c>
      <c r="I232">
        <v>0.75156367475917096</v>
      </c>
      <c r="J232">
        <v>3.27</v>
      </c>
      <c r="L232">
        <v>0.20836604441962445</v>
      </c>
      <c r="M232">
        <v>0.19041041970896558</v>
      </c>
      <c r="N232">
        <v>0.21734385677495388</v>
      </c>
      <c r="O232">
        <v>0.18143260735363614</v>
      </c>
    </row>
    <row r="233" spans="1:15" x14ac:dyDescent="0.2">
      <c r="A233" s="14">
        <v>43573</v>
      </c>
      <c r="B233">
        <v>378</v>
      </c>
      <c r="C233">
        <v>372</v>
      </c>
      <c r="D233">
        <v>1838</v>
      </c>
      <c r="E233">
        <v>1846</v>
      </c>
      <c r="F233">
        <v>0.201516793066088</v>
      </c>
      <c r="G233">
        <v>0.19942284022114801</v>
      </c>
      <c r="H233">
        <v>9.0087055837204891E-3</v>
      </c>
      <c r="I233">
        <v>0.23243659430093899</v>
      </c>
      <c r="J233">
        <v>1.04</v>
      </c>
      <c r="L233">
        <v>0.2084315458048685</v>
      </c>
      <c r="M233">
        <v>0.19041413463742751</v>
      </c>
      <c r="N233">
        <v>0.217440251388589</v>
      </c>
      <c r="O233">
        <v>0.18140542905370702</v>
      </c>
    </row>
    <row r="234" spans="1:15" x14ac:dyDescent="0.2">
      <c r="A234" s="14">
        <v>43572</v>
      </c>
      <c r="B234">
        <v>372</v>
      </c>
      <c r="C234">
        <v>377</v>
      </c>
      <c r="D234">
        <v>1834</v>
      </c>
      <c r="E234">
        <v>1852</v>
      </c>
      <c r="F234">
        <v>0.203563714902807</v>
      </c>
      <c r="G234">
        <v>0.19950950412746801</v>
      </c>
      <c r="H234">
        <v>9.0595531554972103E-3</v>
      </c>
      <c r="I234">
        <v>0.44750670433219197</v>
      </c>
      <c r="J234">
        <v>1.99</v>
      </c>
      <c r="L234">
        <v>0.20856905728296521</v>
      </c>
      <c r="M234">
        <v>0.19044995097197082</v>
      </c>
      <c r="N234">
        <v>0.21762861043846243</v>
      </c>
      <c r="O234">
        <v>0.18139039781647359</v>
      </c>
    </row>
    <row r="235" spans="1:15" x14ac:dyDescent="0.2">
      <c r="A235" s="14">
        <v>43571</v>
      </c>
      <c r="B235">
        <v>365</v>
      </c>
      <c r="C235">
        <v>369</v>
      </c>
      <c r="D235">
        <v>1816</v>
      </c>
      <c r="E235">
        <v>1817</v>
      </c>
      <c r="F235">
        <v>0.20308200330214601</v>
      </c>
      <c r="G235">
        <v>0.199603737651909</v>
      </c>
      <c r="H235">
        <v>9.1376531639785399E-3</v>
      </c>
      <c r="I235">
        <v>0.38065196695669901</v>
      </c>
      <c r="J235">
        <v>1.71</v>
      </c>
      <c r="L235">
        <v>0.20874139081588755</v>
      </c>
      <c r="M235">
        <v>0.19046608448793045</v>
      </c>
      <c r="N235">
        <v>0.21787904397986607</v>
      </c>
      <c r="O235">
        <v>0.18132843132395193</v>
      </c>
    </row>
    <row r="236" spans="1:15" x14ac:dyDescent="0.2">
      <c r="A236" s="14">
        <v>43570</v>
      </c>
      <c r="B236">
        <v>368</v>
      </c>
      <c r="C236">
        <v>371</v>
      </c>
      <c r="D236">
        <v>1830</v>
      </c>
      <c r="E236">
        <v>1820</v>
      </c>
      <c r="F236">
        <v>0.20384615384615301</v>
      </c>
      <c r="G236">
        <v>0.19970711772972599</v>
      </c>
      <c r="H236">
        <v>9.2199101236700599E-3</v>
      </c>
      <c r="I236">
        <v>0.44892369458151898</v>
      </c>
      <c r="J236">
        <v>2.0299999999999998</v>
      </c>
      <c r="L236">
        <v>0.20892702785339606</v>
      </c>
      <c r="M236">
        <v>0.19048720760605592</v>
      </c>
      <c r="N236">
        <v>0.21814693797706611</v>
      </c>
      <c r="O236">
        <v>0.18126729748238588</v>
      </c>
    </row>
    <row r="237" spans="1:15" x14ac:dyDescent="0.2">
      <c r="A237" s="14">
        <v>43567</v>
      </c>
      <c r="B237">
        <v>359</v>
      </c>
      <c r="C237">
        <v>360</v>
      </c>
      <c r="D237">
        <v>1801</v>
      </c>
      <c r="E237">
        <v>1790</v>
      </c>
      <c r="F237">
        <v>0.20111731843575401</v>
      </c>
      <c r="G237">
        <v>0.19986018442237499</v>
      </c>
      <c r="H237">
        <v>9.3812374633747801E-3</v>
      </c>
      <c r="I237">
        <v>0.13400513719934201</v>
      </c>
      <c r="J237">
        <v>0.63</v>
      </c>
      <c r="L237">
        <v>0.20924142188574976</v>
      </c>
      <c r="M237">
        <v>0.19047894695900022</v>
      </c>
      <c r="N237">
        <v>0.21862265934912456</v>
      </c>
      <c r="O237">
        <v>0.18109770949562543</v>
      </c>
    </row>
    <row r="238" spans="1:15" x14ac:dyDescent="0.2">
      <c r="A238" s="14">
        <v>43566</v>
      </c>
      <c r="B238">
        <v>357</v>
      </c>
      <c r="C238">
        <v>359</v>
      </c>
      <c r="D238">
        <v>1795</v>
      </c>
      <c r="E238">
        <v>1796</v>
      </c>
      <c r="F238">
        <v>0.19988864142538901</v>
      </c>
      <c r="G238">
        <v>0.20002855712486201</v>
      </c>
      <c r="H238">
        <v>9.5146625584120893E-3</v>
      </c>
      <c r="I238">
        <v>-1.47052718489873E-2</v>
      </c>
      <c r="J238">
        <v>-7.0000000000000007E-2</v>
      </c>
      <c r="L238">
        <v>0.20954321968327411</v>
      </c>
      <c r="M238">
        <v>0.1905138945664499</v>
      </c>
      <c r="N238">
        <v>0.21905788224168618</v>
      </c>
      <c r="O238">
        <v>0.18099923200803783</v>
      </c>
    </row>
    <row r="239" spans="1:15" x14ac:dyDescent="0.2">
      <c r="A239" s="14">
        <v>43565</v>
      </c>
      <c r="B239">
        <v>358</v>
      </c>
      <c r="C239">
        <v>360</v>
      </c>
      <c r="D239">
        <v>1807</v>
      </c>
      <c r="E239">
        <v>1808</v>
      </c>
      <c r="F239">
        <v>0.199115044247787</v>
      </c>
      <c r="G239">
        <v>0.200312255678565</v>
      </c>
      <c r="H239">
        <v>9.8186198709847693E-3</v>
      </c>
      <c r="I239">
        <v>-0.121932761071211</v>
      </c>
      <c r="J239">
        <v>-0.6</v>
      </c>
      <c r="L239">
        <v>0.21013087554954976</v>
      </c>
      <c r="M239">
        <v>0.19049363580758025</v>
      </c>
      <c r="N239">
        <v>0.21994949542053455</v>
      </c>
      <c r="O239">
        <v>0.18067501593659546</v>
      </c>
    </row>
    <row r="240" spans="1:15" x14ac:dyDescent="0.2">
      <c r="A240" s="14">
        <v>43564</v>
      </c>
      <c r="B240">
        <v>358</v>
      </c>
      <c r="C240">
        <v>360</v>
      </c>
      <c r="D240">
        <v>1829</v>
      </c>
      <c r="E240">
        <v>1829</v>
      </c>
      <c r="F240">
        <v>0.196828868234007</v>
      </c>
      <c r="G240">
        <v>0.200575596395623</v>
      </c>
      <c r="H240">
        <v>1.00452239297526E-2</v>
      </c>
      <c r="I240">
        <v>-0.372986026774207</v>
      </c>
      <c r="J240">
        <v>-1.9</v>
      </c>
      <c r="L240">
        <v>0.2106208203253756</v>
      </c>
      <c r="M240">
        <v>0.1905303724658704</v>
      </c>
      <c r="N240">
        <v>0.2206660442551282</v>
      </c>
      <c r="O240">
        <v>0.1804851485361178</v>
      </c>
    </row>
    <row r="241" spans="1:15" x14ac:dyDescent="0.2">
      <c r="A241" s="14">
        <v>43563</v>
      </c>
      <c r="B241">
        <v>368</v>
      </c>
      <c r="C241">
        <v>359</v>
      </c>
      <c r="D241">
        <v>1850</v>
      </c>
      <c r="E241">
        <v>1830</v>
      </c>
      <c r="F241">
        <v>0.19617486338797799</v>
      </c>
      <c r="G241">
        <v>0.20088920064899099</v>
      </c>
      <c r="H241">
        <v>1.02875783581724E-2</v>
      </c>
      <c r="I241">
        <v>-0.458255295549514</v>
      </c>
      <c r="J241">
        <v>-2.4</v>
      </c>
      <c r="L241">
        <v>0.21117677900716339</v>
      </c>
      <c r="M241">
        <v>0.19060162229081859</v>
      </c>
      <c r="N241">
        <v>0.22146435736533579</v>
      </c>
      <c r="O241">
        <v>0.18031404393264619</v>
      </c>
    </row>
    <row r="242" spans="1:15" x14ac:dyDescent="0.2">
      <c r="A242" s="14">
        <v>43560</v>
      </c>
      <c r="B242">
        <v>357</v>
      </c>
      <c r="C242">
        <v>365</v>
      </c>
      <c r="D242">
        <v>1841</v>
      </c>
      <c r="E242">
        <v>1846</v>
      </c>
      <c r="F242">
        <v>0.19772481040086601</v>
      </c>
      <c r="G242">
        <v>0.201169280913719</v>
      </c>
      <c r="H242">
        <v>1.0440230335890401E-2</v>
      </c>
      <c r="I242">
        <v>-0.329922846722218</v>
      </c>
      <c r="J242">
        <v>-1.74</v>
      </c>
      <c r="L242">
        <v>0.21160951124960939</v>
      </c>
      <c r="M242">
        <v>0.1907290505778286</v>
      </c>
      <c r="N242">
        <v>0.22204974158549978</v>
      </c>
      <c r="O242">
        <v>0.18028882024193821</v>
      </c>
    </row>
    <row r="243" spans="1:15" x14ac:dyDescent="0.2">
      <c r="A243" s="14">
        <v>43559</v>
      </c>
      <c r="B243">
        <v>363</v>
      </c>
      <c r="C243">
        <v>360</v>
      </c>
      <c r="D243">
        <v>1820</v>
      </c>
      <c r="E243">
        <v>1828</v>
      </c>
      <c r="F243">
        <v>0.19693654266958399</v>
      </c>
      <c r="G243">
        <v>0.20143257836116199</v>
      </c>
      <c r="H243">
        <v>1.0597861070528399E-2</v>
      </c>
      <c r="I243">
        <v>-0.42423991611678902</v>
      </c>
      <c r="J243">
        <v>-2.2799999999999998</v>
      </c>
      <c r="L243">
        <v>0.21203043943169039</v>
      </c>
      <c r="M243">
        <v>0.19083471729063359</v>
      </c>
      <c r="N243">
        <v>0.2226283005022188</v>
      </c>
      <c r="O243">
        <v>0.18023685622010518</v>
      </c>
    </row>
    <row r="244" spans="1:15" x14ac:dyDescent="0.2">
      <c r="A244" s="14">
        <v>43558</v>
      </c>
      <c r="B244">
        <v>350</v>
      </c>
      <c r="C244">
        <v>358</v>
      </c>
      <c r="D244">
        <v>1789</v>
      </c>
      <c r="E244">
        <v>1808</v>
      </c>
      <c r="F244">
        <v>0.19800884955752199</v>
      </c>
      <c r="G244">
        <v>0.201728014422181</v>
      </c>
      <c r="H244">
        <v>1.07757588881487E-2</v>
      </c>
      <c r="I244">
        <v>-0.34514180423524499</v>
      </c>
      <c r="J244">
        <v>-1.88</v>
      </c>
      <c r="L244">
        <v>0.21250377331032969</v>
      </c>
      <c r="M244">
        <v>0.19095225553403231</v>
      </c>
      <c r="N244">
        <v>0.2232795321984784</v>
      </c>
      <c r="O244">
        <v>0.18017649664588359</v>
      </c>
    </row>
    <row r="245" spans="1:15" x14ac:dyDescent="0.2">
      <c r="A245" s="14">
        <v>43557</v>
      </c>
      <c r="B245">
        <v>348</v>
      </c>
      <c r="C245">
        <v>352</v>
      </c>
      <c r="D245">
        <v>1788</v>
      </c>
      <c r="E245">
        <v>1785</v>
      </c>
      <c r="F245">
        <v>0.19719887955182</v>
      </c>
      <c r="G245">
        <v>0.20199060775184499</v>
      </c>
      <c r="H245">
        <v>1.09209163006939E-2</v>
      </c>
      <c r="I245">
        <v>-0.43876613171370998</v>
      </c>
      <c r="J245">
        <v>-2.4300000000000002</v>
      </c>
      <c r="L245">
        <v>0.21291152405253888</v>
      </c>
      <c r="M245">
        <v>0.1910696914511511</v>
      </c>
      <c r="N245">
        <v>0.2238324403532328</v>
      </c>
      <c r="O245">
        <v>0.18014877515045719</v>
      </c>
    </row>
    <row r="246" spans="1:15" x14ac:dyDescent="0.2">
      <c r="A246" s="14">
        <v>43556</v>
      </c>
      <c r="B246">
        <v>336</v>
      </c>
      <c r="C246">
        <v>341</v>
      </c>
      <c r="D246">
        <v>1756</v>
      </c>
      <c r="E246">
        <v>1771</v>
      </c>
      <c r="F246">
        <v>0.19254658385093101</v>
      </c>
      <c r="G246">
        <v>0.202271975163243</v>
      </c>
      <c r="H246">
        <v>1.1064734268016199E-2</v>
      </c>
      <c r="I246">
        <v>-0.87895389773836796</v>
      </c>
      <c r="J246">
        <v>-5.05</v>
      </c>
      <c r="L246">
        <v>0.21333670943125921</v>
      </c>
      <c r="M246">
        <v>0.19120724089522678</v>
      </c>
      <c r="N246">
        <v>0.22440144369927539</v>
      </c>
      <c r="O246">
        <v>0.1801425066272106</v>
      </c>
    </row>
    <row r="247" spans="1:15" x14ac:dyDescent="0.2">
      <c r="A247" s="14">
        <v>43553</v>
      </c>
      <c r="B247">
        <v>332</v>
      </c>
      <c r="C247">
        <v>328</v>
      </c>
      <c r="D247">
        <v>1722</v>
      </c>
      <c r="E247">
        <v>1723</v>
      </c>
      <c r="F247">
        <v>0.19036564132327299</v>
      </c>
      <c r="G247">
        <v>0.20260835620336301</v>
      </c>
      <c r="H247">
        <v>1.11471401282414E-2</v>
      </c>
      <c r="I247">
        <v>-1.0982830339660901</v>
      </c>
      <c r="J247">
        <v>-6.43</v>
      </c>
      <c r="L247">
        <v>0.2137554963316044</v>
      </c>
      <c r="M247">
        <v>0.19146121607512162</v>
      </c>
      <c r="N247">
        <v>0.22490263645984582</v>
      </c>
      <c r="O247">
        <v>0.1803140759468802</v>
      </c>
    </row>
    <row r="248" spans="1:15" x14ac:dyDescent="0.2">
      <c r="A248" s="14">
        <v>43552</v>
      </c>
      <c r="B248">
        <v>331</v>
      </c>
      <c r="C248">
        <v>331</v>
      </c>
      <c r="D248">
        <v>1716</v>
      </c>
      <c r="E248">
        <v>1715</v>
      </c>
      <c r="F248">
        <v>0.19300291545189499</v>
      </c>
      <c r="G248">
        <v>0.20303137890116901</v>
      </c>
      <c r="H248">
        <v>1.1275770816051E-2</v>
      </c>
      <c r="I248">
        <v>-0.88938163189681496</v>
      </c>
      <c r="J248">
        <v>-5.2</v>
      </c>
      <c r="L248">
        <v>0.21430714971722001</v>
      </c>
      <c r="M248">
        <v>0.19175560808511802</v>
      </c>
      <c r="N248">
        <v>0.225582920533271</v>
      </c>
      <c r="O248">
        <v>0.18047983726906702</v>
      </c>
    </row>
    <row r="249" spans="1:15" x14ac:dyDescent="0.2">
      <c r="A249" s="14">
        <v>43551</v>
      </c>
      <c r="B249">
        <v>334</v>
      </c>
      <c r="C249">
        <v>335</v>
      </c>
      <c r="D249">
        <v>1773</v>
      </c>
      <c r="E249">
        <v>1756</v>
      </c>
      <c r="F249">
        <v>0.19077448747152601</v>
      </c>
      <c r="G249">
        <v>0.203447577958179</v>
      </c>
      <c r="H249">
        <v>1.1472302990619901E-2</v>
      </c>
      <c r="I249">
        <v>-1.1046683910820101</v>
      </c>
      <c r="J249">
        <v>-6.64</v>
      </c>
      <c r="L249">
        <v>0.21491988094879891</v>
      </c>
      <c r="M249">
        <v>0.19197527496755909</v>
      </c>
      <c r="N249">
        <v>0.22639218393941879</v>
      </c>
      <c r="O249">
        <v>0.18050297197693921</v>
      </c>
    </row>
    <row r="250" spans="1:15" x14ac:dyDescent="0.2">
      <c r="A250" s="14">
        <v>43550</v>
      </c>
      <c r="B250">
        <v>339</v>
      </c>
      <c r="C250">
        <v>342</v>
      </c>
      <c r="D250">
        <v>1749</v>
      </c>
      <c r="E250">
        <v>1791</v>
      </c>
      <c r="F250">
        <v>0.19095477386934601</v>
      </c>
      <c r="G250">
        <v>0.203874678359144</v>
      </c>
      <c r="H250">
        <v>1.1588229525568801E-2</v>
      </c>
      <c r="I250">
        <v>-1.1149161708689099</v>
      </c>
      <c r="J250">
        <v>-6.77</v>
      </c>
      <c r="L250">
        <v>0.21546290788471278</v>
      </c>
      <c r="M250">
        <v>0.19228644883357521</v>
      </c>
      <c r="N250">
        <v>0.2270511374102816</v>
      </c>
      <c r="O250">
        <v>0.18069821930800639</v>
      </c>
    </row>
    <row r="251" spans="1:15" x14ac:dyDescent="0.2">
      <c r="A251" s="14">
        <v>43549</v>
      </c>
      <c r="B251">
        <v>338</v>
      </c>
      <c r="C251">
        <v>332</v>
      </c>
      <c r="D251">
        <v>1728</v>
      </c>
      <c r="E251">
        <v>1732</v>
      </c>
      <c r="F251">
        <v>0.191685912240184</v>
      </c>
      <c r="G251">
        <v>0.20433077030230101</v>
      </c>
      <c r="H251">
        <v>1.1742878886129E-2</v>
      </c>
      <c r="I251">
        <v>-1.07681073650965</v>
      </c>
      <c r="J251">
        <v>-6.6</v>
      </c>
      <c r="L251">
        <v>0.21607364918843</v>
      </c>
      <c r="M251">
        <v>0.19258789141617202</v>
      </c>
      <c r="N251">
        <v>0.22781652807455902</v>
      </c>
      <c r="O251">
        <v>0.18084501253004301</v>
      </c>
    </row>
    <row r="252" spans="1:15" x14ac:dyDescent="0.2">
      <c r="A252" s="14">
        <v>43546</v>
      </c>
      <c r="B252">
        <v>346</v>
      </c>
      <c r="C252">
        <v>347</v>
      </c>
      <c r="D252">
        <v>1790</v>
      </c>
      <c r="E252">
        <v>1777</v>
      </c>
      <c r="F252">
        <v>0.195272931907709</v>
      </c>
      <c r="G252">
        <v>0.20480240911948999</v>
      </c>
      <c r="H252">
        <v>1.1934336496074E-2</v>
      </c>
      <c r="I252">
        <v>-0.79849241848643204</v>
      </c>
      <c r="J252">
        <v>-4.88</v>
      </c>
      <c r="L252">
        <v>0.216736745615564</v>
      </c>
      <c r="M252">
        <v>0.19286807262341599</v>
      </c>
      <c r="N252">
        <v>0.228671082111638</v>
      </c>
      <c r="O252">
        <v>0.18093373612734198</v>
      </c>
    </row>
    <row r="253" spans="1:15" x14ac:dyDescent="0.2">
      <c r="A253" s="14">
        <v>43544</v>
      </c>
      <c r="B253">
        <v>341</v>
      </c>
      <c r="C253">
        <v>341</v>
      </c>
      <c r="D253">
        <v>1739</v>
      </c>
      <c r="E253">
        <v>1771</v>
      </c>
      <c r="F253">
        <v>0.19254658385093101</v>
      </c>
      <c r="G253">
        <v>0.20530501495844999</v>
      </c>
      <c r="H253">
        <v>1.23102632139262E-2</v>
      </c>
      <c r="I253">
        <v>-1.03640603663822</v>
      </c>
      <c r="J253">
        <v>-6.63</v>
      </c>
      <c r="L253">
        <v>0.21761527817237619</v>
      </c>
      <c r="M253">
        <v>0.1929947517445238</v>
      </c>
      <c r="N253">
        <v>0.22992554138630239</v>
      </c>
      <c r="O253">
        <v>0.1806844885305976</v>
      </c>
    </row>
    <row r="254" spans="1:15" x14ac:dyDescent="0.2">
      <c r="A254" s="14">
        <v>43543</v>
      </c>
      <c r="B254">
        <v>336</v>
      </c>
      <c r="C254">
        <v>341</v>
      </c>
      <c r="D254">
        <v>1740</v>
      </c>
      <c r="E254">
        <v>1743</v>
      </c>
      <c r="F254">
        <v>0.19563970166379799</v>
      </c>
      <c r="G254">
        <v>0.20586723098270601</v>
      </c>
      <c r="H254">
        <v>1.2672293362173299E-2</v>
      </c>
      <c r="I254">
        <v>-0.80707801079146502</v>
      </c>
      <c r="J254">
        <v>-5.23</v>
      </c>
      <c r="L254">
        <v>0.2185395243448793</v>
      </c>
      <c r="M254">
        <v>0.19319493762053272</v>
      </c>
      <c r="N254">
        <v>0.23121181770705262</v>
      </c>
      <c r="O254">
        <v>0.1805226442583594</v>
      </c>
    </row>
    <row r="255" spans="1:15" x14ac:dyDescent="0.2">
      <c r="A255" s="14">
        <v>43542</v>
      </c>
      <c r="B255">
        <v>334</v>
      </c>
      <c r="C255">
        <v>335</v>
      </c>
      <c r="D255">
        <v>1734</v>
      </c>
      <c r="E255">
        <v>1746</v>
      </c>
      <c r="F255">
        <v>0.19186712485681501</v>
      </c>
      <c r="G255">
        <v>0.20633055668174899</v>
      </c>
      <c r="H255">
        <v>1.2922666008443801E-2</v>
      </c>
      <c r="I255">
        <v>-1.11922971741928</v>
      </c>
      <c r="J255">
        <v>-7.54</v>
      </c>
      <c r="L255">
        <v>0.21925322269019279</v>
      </c>
      <c r="M255">
        <v>0.19340789067330519</v>
      </c>
      <c r="N255">
        <v>0.23217588869863659</v>
      </c>
      <c r="O255">
        <v>0.18048522466486139</v>
      </c>
    </row>
    <row r="256" spans="1:15" x14ac:dyDescent="0.2">
      <c r="A256" s="14">
        <v>43539</v>
      </c>
      <c r="B256">
        <v>328</v>
      </c>
      <c r="C256">
        <v>329</v>
      </c>
      <c r="D256">
        <v>1733</v>
      </c>
      <c r="E256">
        <v>1740</v>
      </c>
      <c r="F256">
        <v>0.18908045977011401</v>
      </c>
      <c r="G256">
        <v>0.20685432258188699</v>
      </c>
      <c r="H256">
        <v>1.31203988175254E-2</v>
      </c>
      <c r="I256">
        <v>-1.3546739743940599</v>
      </c>
      <c r="J256">
        <v>-9.4</v>
      </c>
      <c r="L256">
        <v>0.21997472139941238</v>
      </c>
      <c r="M256">
        <v>0.1937339237643616</v>
      </c>
      <c r="N256">
        <v>0.23309512021693779</v>
      </c>
      <c r="O256">
        <v>0.18061352494683619</v>
      </c>
    </row>
    <row r="257" spans="1:15" x14ac:dyDescent="0.2">
      <c r="A257" s="14">
        <v>43538</v>
      </c>
      <c r="B257">
        <v>328</v>
      </c>
      <c r="C257">
        <v>325</v>
      </c>
      <c r="D257">
        <v>1764</v>
      </c>
      <c r="E257">
        <v>1732</v>
      </c>
      <c r="F257">
        <v>0.18764434180138501</v>
      </c>
      <c r="G257">
        <v>0.20743023430002899</v>
      </c>
      <c r="H257">
        <v>1.3274652994182399E-2</v>
      </c>
      <c r="I257">
        <v>-1.49050167317483</v>
      </c>
      <c r="J257">
        <v>-10.54</v>
      </c>
      <c r="L257">
        <v>0.22070488729421139</v>
      </c>
      <c r="M257">
        <v>0.19415558130584659</v>
      </c>
      <c r="N257">
        <v>0.23397954028839379</v>
      </c>
      <c r="O257">
        <v>0.18088092831166419</v>
      </c>
    </row>
    <row r="258" spans="1:15" x14ac:dyDescent="0.2">
      <c r="A258" s="14">
        <v>43537</v>
      </c>
      <c r="B258">
        <v>333</v>
      </c>
      <c r="C258">
        <v>326</v>
      </c>
      <c r="D258">
        <v>1755</v>
      </c>
      <c r="E258">
        <v>1744</v>
      </c>
      <c r="F258">
        <v>0.18692660550458701</v>
      </c>
      <c r="G258">
        <v>0.20796967227309099</v>
      </c>
      <c r="H258">
        <v>1.3281693973600499E-2</v>
      </c>
      <c r="I258">
        <v>-1.5843661817785299</v>
      </c>
      <c r="J258">
        <v>-11.26</v>
      </c>
      <c r="L258">
        <v>0.22125136624669148</v>
      </c>
      <c r="M258">
        <v>0.1946879782994905</v>
      </c>
      <c r="N258">
        <v>0.23453306022029199</v>
      </c>
      <c r="O258">
        <v>0.18140628432588998</v>
      </c>
    </row>
    <row r="259" spans="1:15" x14ac:dyDescent="0.2">
      <c r="A259" s="14">
        <v>43536</v>
      </c>
      <c r="B259">
        <v>323</v>
      </c>
      <c r="C259">
        <v>332</v>
      </c>
      <c r="D259">
        <v>1742</v>
      </c>
      <c r="E259">
        <v>1772</v>
      </c>
      <c r="F259">
        <v>0.18735891647855499</v>
      </c>
      <c r="G259">
        <v>0.20850687418327599</v>
      </c>
      <c r="H259">
        <v>1.32344247895658E-2</v>
      </c>
      <c r="I259">
        <v>-1.5979506507449199</v>
      </c>
      <c r="J259">
        <v>-11.29</v>
      </c>
      <c r="L259">
        <v>0.22174129897284178</v>
      </c>
      <c r="M259">
        <v>0.19527244939371019</v>
      </c>
      <c r="N259">
        <v>0.23497572376240758</v>
      </c>
      <c r="O259">
        <v>0.18203802460414439</v>
      </c>
    </row>
    <row r="260" spans="1:15" x14ac:dyDescent="0.2">
      <c r="A260" s="14">
        <v>43535</v>
      </c>
      <c r="B260">
        <v>322</v>
      </c>
      <c r="C260">
        <v>322</v>
      </c>
      <c r="D260">
        <v>1740</v>
      </c>
      <c r="E260">
        <v>1746</v>
      </c>
      <c r="F260">
        <v>0.18442153493699801</v>
      </c>
      <c r="G260">
        <v>0.209074841893125</v>
      </c>
      <c r="H260">
        <v>1.3228709193927501E-2</v>
      </c>
      <c r="I260">
        <v>-1.8636215064311501</v>
      </c>
      <c r="J260">
        <v>-13.37</v>
      </c>
      <c r="L260">
        <v>0.22230355108705249</v>
      </c>
      <c r="M260">
        <v>0.19584613269919751</v>
      </c>
      <c r="N260">
        <v>0.23553226028098001</v>
      </c>
      <c r="O260">
        <v>0.18261742350526999</v>
      </c>
    </row>
    <row r="261" spans="1:15" x14ac:dyDescent="0.2">
      <c r="A261" s="14">
        <v>43532</v>
      </c>
      <c r="B261">
        <v>328</v>
      </c>
      <c r="C261">
        <v>321</v>
      </c>
      <c r="D261">
        <v>1757</v>
      </c>
      <c r="E261">
        <v>1740</v>
      </c>
      <c r="F261">
        <v>0.184482758620689</v>
      </c>
      <c r="G261">
        <v>0.20975808511139901</v>
      </c>
      <c r="H261">
        <v>1.32610374111286E-2</v>
      </c>
      <c r="I261">
        <v>-1.9059841026840201</v>
      </c>
      <c r="J261">
        <v>-13.7</v>
      </c>
      <c r="L261">
        <v>0.22301912252252762</v>
      </c>
      <c r="M261">
        <v>0.19649704770027041</v>
      </c>
      <c r="N261">
        <v>0.2362801599336562</v>
      </c>
      <c r="O261">
        <v>0.18323601028914183</v>
      </c>
    </row>
    <row r="262" spans="1:15" x14ac:dyDescent="0.2">
      <c r="A262" s="14">
        <v>43531</v>
      </c>
      <c r="B262">
        <v>347</v>
      </c>
      <c r="C262">
        <v>333</v>
      </c>
      <c r="D262">
        <v>1785</v>
      </c>
      <c r="E262">
        <v>1769</v>
      </c>
      <c r="F262">
        <v>0.18824194460146901</v>
      </c>
      <c r="G262">
        <v>0.21042911668422001</v>
      </c>
      <c r="H262">
        <v>1.3238391086139801E-2</v>
      </c>
      <c r="I262">
        <v>-1.6759719469218299</v>
      </c>
      <c r="J262">
        <v>-11.79</v>
      </c>
      <c r="L262">
        <v>0.22366750777035982</v>
      </c>
      <c r="M262">
        <v>0.19719072559808021</v>
      </c>
      <c r="N262">
        <v>0.23690589885649962</v>
      </c>
      <c r="O262">
        <v>0.1839523345119404</v>
      </c>
    </row>
    <row r="263" spans="1:15" x14ac:dyDescent="0.2">
      <c r="A263" s="14">
        <v>43530</v>
      </c>
      <c r="B263">
        <v>352</v>
      </c>
      <c r="C263">
        <v>351</v>
      </c>
      <c r="D263">
        <v>1797</v>
      </c>
      <c r="E263">
        <v>1801</v>
      </c>
      <c r="F263">
        <v>0.194891726818434</v>
      </c>
      <c r="G263">
        <v>0.21106332889302701</v>
      </c>
      <c r="H263">
        <v>1.32995077740201E-2</v>
      </c>
      <c r="I263">
        <v>-1.2159549322707699</v>
      </c>
      <c r="J263">
        <v>-8.3000000000000007</v>
      </c>
      <c r="L263">
        <v>0.22436283666704709</v>
      </c>
      <c r="M263">
        <v>0.19776382111900692</v>
      </c>
      <c r="N263">
        <v>0.23766234444106721</v>
      </c>
      <c r="O263">
        <v>0.18446431334498681</v>
      </c>
    </row>
    <row r="264" spans="1:15" x14ac:dyDescent="0.2">
      <c r="A264" s="14">
        <v>43529</v>
      </c>
      <c r="B264">
        <v>355</v>
      </c>
      <c r="C264">
        <v>354</v>
      </c>
      <c r="D264">
        <v>1809</v>
      </c>
      <c r="E264">
        <v>1809</v>
      </c>
      <c r="F264">
        <v>0.195688225538971</v>
      </c>
      <c r="G264">
        <v>0.211400124894213</v>
      </c>
      <c r="H264">
        <v>1.32052178945649E-2</v>
      </c>
      <c r="I264">
        <v>-1.18982507374668</v>
      </c>
      <c r="J264">
        <v>-8.0299999999999994</v>
      </c>
      <c r="L264">
        <v>0.22460534278877792</v>
      </c>
      <c r="M264">
        <v>0.19819490699964809</v>
      </c>
      <c r="N264">
        <v>0.2378105606833428</v>
      </c>
      <c r="O264">
        <v>0.1849896891050832</v>
      </c>
    </row>
    <row r="265" spans="1:15" x14ac:dyDescent="0.2">
      <c r="A265" s="14">
        <v>43528</v>
      </c>
      <c r="B265">
        <v>360</v>
      </c>
      <c r="C265">
        <v>360</v>
      </c>
      <c r="D265">
        <v>1825</v>
      </c>
      <c r="E265">
        <v>1822</v>
      </c>
      <c r="F265">
        <v>0.19758507135016401</v>
      </c>
      <c r="G265">
        <v>0.21172041715272699</v>
      </c>
      <c r="H265">
        <v>1.31112328888936E-2</v>
      </c>
      <c r="I265">
        <v>-1.07810958148237</v>
      </c>
      <c r="J265">
        <v>-7.15</v>
      </c>
      <c r="L265">
        <v>0.22483165004162059</v>
      </c>
      <c r="M265">
        <v>0.19860918426383339</v>
      </c>
      <c r="N265">
        <v>0.23794288293051419</v>
      </c>
      <c r="O265">
        <v>0.1854979513749398</v>
      </c>
    </row>
    <row r="266" spans="1:15" x14ac:dyDescent="0.2">
      <c r="A266" s="14">
        <v>43525</v>
      </c>
      <c r="B266">
        <v>351</v>
      </c>
      <c r="C266">
        <v>353</v>
      </c>
      <c r="D266">
        <v>1793</v>
      </c>
      <c r="E266">
        <v>1802</v>
      </c>
      <c r="F266">
        <v>0.19589345172031</v>
      </c>
      <c r="G266">
        <v>0.21202793576874701</v>
      </c>
      <c r="H266">
        <v>1.30464046254581E-2</v>
      </c>
      <c r="I266">
        <v>-1.2366996511017501</v>
      </c>
      <c r="J266">
        <v>-8.24</v>
      </c>
      <c r="L266">
        <v>0.2250743403942051</v>
      </c>
      <c r="M266">
        <v>0.19898153114328893</v>
      </c>
      <c r="N266">
        <v>0.23812074501966321</v>
      </c>
      <c r="O266">
        <v>0.18593512651783081</v>
      </c>
    </row>
    <row r="267" spans="1:15" x14ac:dyDescent="0.2">
      <c r="A267" s="14">
        <v>43524</v>
      </c>
      <c r="B267">
        <v>356</v>
      </c>
      <c r="C267">
        <v>349</v>
      </c>
      <c r="D267">
        <v>1794</v>
      </c>
      <c r="E267">
        <v>1794</v>
      </c>
      <c r="F267">
        <v>0.194537346711259</v>
      </c>
      <c r="G267">
        <v>0.21237723591631499</v>
      </c>
      <c r="H267">
        <v>1.29601659797171E-2</v>
      </c>
      <c r="I267">
        <v>-1.37651703172441</v>
      </c>
      <c r="J267">
        <v>-9.17</v>
      </c>
      <c r="L267">
        <v>0.2253374018960321</v>
      </c>
      <c r="M267">
        <v>0.19941706993659788</v>
      </c>
      <c r="N267">
        <v>0.23829756787574918</v>
      </c>
      <c r="O267">
        <v>0.1864569039568808</v>
      </c>
    </row>
    <row r="268" spans="1:15" x14ac:dyDescent="0.2">
      <c r="A268" s="14">
        <v>43523</v>
      </c>
      <c r="B268">
        <v>357</v>
      </c>
      <c r="C268">
        <v>354</v>
      </c>
      <c r="D268">
        <v>1827</v>
      </c>
      <c r="E268">
        <v>1809</v>
      </c>
      <c r="F268">
        <v>0.195688225538971</v>
      </c>
      <c r="G268">
        <v>0.212776439452702</v>
      </c>
      <c r="H268">
        <v>1.28652751544352E-2</v>
      </c>
      <c r="I268">
        <v>-1.32824317463898</v>
      </c>
      <c r="J268">
        <v>-8.73</v>
      </c>
      <c r="L268">
        <v>0.22564171460713719</v>
      </c>
      <c r="M268">
        <v>0.1999111642982668</v>
      </c>
      <c r="N268">
        <v>0.23850698976157239</v>
      </c>
      <c r="O268">
        <v>0.18704588914383161</v>
      </c>
    </row>
    <row r="269" spans="1:15" x14ac:dyDescent="0.2">
      <c r="A269" s="14">
        <v>43522</v>
      </c>
      <c r="B269">
        <v>361</v>
      </c>
      <c r="C269">
        <v>357</v>
      </c>
      <c r="D269">
        <v>1806</v>
      </c>
      <c r="E269">
        <v>1823</v>
      </c>
      <c r="F269">
        <v>0.19583104772353199</v>
      </c>
      <c r="G269">
        <v>0.21319471409257501</v>
      </c>
      <c r="H269">
        <v>1.2812757067093099E-2</v>
      </c>
      <c r="I269">
        <v>-1.3551857947605801</v>
      </c>
      <c r="J269">
        <v>-8.8699999999999992</v>
      </c>
      <c r="L269">
        <v>0.2260074711596681</v>
      </c>
      <c r="M269">
        <v>0.20038195702548192</v>
      </c>
      <c r="N269">
        <v>0.23882022822676122</v>
      </c>
      <c r="O269">
        <v>0.1875691999583888</v>
      </c>
    </row>
    <row r="270" spans="1:15" x14ac:dyDescent="0.2">
      <c r="A270" s="14">
        <v>43521</v>
      </c>
      <c r="B270">
        <v>361</v>
      </c>
      <c r="C270">
        <v>359</v>
      </c>
      <c r="D270">
        <v>1818</v>
      </c>
      <c r="E270">
        <v>1812</v>
      </c>
      <c r="F270">
        <v>0.19812362030905001</v>
      </c>
      <c r="G270">
        <v>0.213679159453843</v>
      </c>
      <c r="H270">
        <v>1.28339436340575E-2</v>
      </c>
      <c r="I270">
        <v>-1.2120622926465601</v>
      </c>
      <c r="J270">
        <v>-7.85</v>
      </c>
      <c r="L270">
        <v>0.22651310308790049</v>
      </c>
      <c r="M270">
        <v>0.20084521581978551</v>
      </c>
      <c r="N270">
        <v>0.239347046721958</v>
      </c>
      <c r="O270">
        <v>0.188011272185728</v>
      </c>
    </row>
    <row r="271" spans="1:15" x14ac:dyDescent="0.2">
      <c r="A271" s="14">
        <v>43518</v>
      </c>
      <c r="B271">
        <v>353</v>
      </c>
      <c r="C271">
        <v>356</v>
      </c>
      <c r="D271">
        <v>1766</v>
      </c>
      <c r="E271">
        <v>1785</v>
      </c>
      <c r="F271">
        <v>0.19943977591036399</v>
      </c>
      <c r="G271">
        <v>0.21443652596138099</v>
      </c>
      <c r="H271">
        <v>1.3549698095197699E-2</v>
      </c>
      <c r="I271">
        <v>-1.1067958817718599</v>
      </c>
      <c r="J271">
        <v>-7.52</v>
      </c>
      <c r="L271">
        <v>0.2279862240565787</v>
      </c>
      <c r="M271">
        <v>0.20088682786618328</v>
      </c>
      <c r="N271">
        <v>0.24153592215177638</v>
      </c>
      <c r="O271">
        <v>0.1873371297709856</v>
      </c>
    </row>
    <row r="272" spans="1:15" x14ac:dyDescent="0.2">
      <c r="A272" s="14">
        <v>43517</v>
      </c>
      <c r="B272">
        <v>356</v>
      </c>
      <c r="C272">
        <v>357</v>
      </c>
      <c r="D272">
        <v>1816</v>
      </c>
      <c r="E272">
        <v>1785</v>
      </c>
      <c r="F272">
        <v>0.2</v>
      </c>
      <c r="G272">
        <v>0.21517235128491599</v>
      </c>
      <c r="H272">
        <v>1.41982682273009E-2</v>
      </c>
      <c r="I272">
        <v>-1.06860576529623</v>
      </c>
      <c r="J272">
        <v>-7.59</v>
      </c>
      <c r="L272">
        <v>0.22937061951221688</v>
      </c>
      <c r="M272">
        <v>0.2009740830576151</v>
      </c>
      <c r="N272">
        <v>0.24356888773951779</v>
      </c>
      <c r="O272">
        <v>0.18677581483031419</v>
      </c>
    </row>
    <row r="273" spans="1:15" x14ac:dyDescent="0.2">
      <c r="A273" s="14">
        <v>43516</v>
      </c>
      <c r="B273">
        <v>355</v>
      </c>
      <c r="C273">
        <v>355</v>
      </c>
      <c r="D273">
        <v>1801</v>
      </c>
      <c r="E273">
        <v>1807</v>
      </c>
      <c r="F273">
        <v>0.19645821804095101</v>
      </c>
      <c r="G273">
        <v>0.21593028261911801</v>
      </c>
      <c r="H273">
        <v>1.4869487311092401E-2</v>
      </c>
      <c r="I273">
        <v>-1.3095316718580401</v>
      </c>
      <c r="J273">
        <v>-9.91</v>
      </c>
      <c r="L273">
        <v>0.2307997699302104</v>
      </c>
      <c r="M273">
        <v>0.20106079530802562</v>
      </c>
      <c r="N273">
        <v>0.24566925724130281</v>
      </c>
      <c r="O273">
        <v>0.1861913079969332</v>
      </c>
    </row>
    <row r="274" spans="1:15" x14ac:dyDescent="0.2">
      <c r="A274" s="14">
        <v>43515</v>
      </c>
      <c r="B274">
        <v>350</v>
      </c>
      <c r="C274">
        <v>352</v>
      </c>
      <c r="D274">
        <v>1812</v>
      </c>
      <c r="E274">
        <v>1805</v>
      </c>
      <c r="F274">
        <v>0.195013850415512</v>
      </c>
      <c r="G274">
        <v>0.216729195936017</v>
      </c>
      <c r="H274">
        <v>1.54019509674156E-2</v>
      </c>
      <c r="I274">
        <v>-1.4099087554846801</v>
      </c>
      <c r="J274">
        <v>-11.14</v>
      </c>
      <c r="L274">
        <v>0.23213114690343259</v>
      </c>
      <c r="M274">
        <v>0.20132724496860141</v>
      </c>
      <c r="N274">
        <v>0.24753309787084821</v>
      </c>
      <c r="O274">
        <v>0.18592529400118579</v>
      </c>
    </row>
    <row r="275" spans="1:15" x14ac:dyDescent="0.2">
      <c r="A275" s="14">
        <v>43514</v>
      </c>
      <c r="B275">
        <v>357</v>
      </c>
      <c r="C275">
        <v>353</v>
      </c>
      <c r="D275">
        <v>1823</v>
      </c>
      <c r="E275">
        <v>1824</v>
      </c>
      <c r="F275">
        <v>0.193530701754385</v>
      </c>
      <c r="G275">
        <v>0.21761712985984299</v>
      </c>
      <c r="H275">
        <v>1.6031222100017901E-2</v>
      </c>
      <c r="I275">
        <v>-1.50246986506599</v>
      </c>
      <c r="J275">
        <v>-12.45</v>
      </c>
      <c r="L275">
        <v>0.23364835195986089</v>
      </c>
      <c r="M275">
        <v>0.2015859077598251</v>
      </c>
      <c r="N275">
        <v>0.24967957405987878</v>
      </c>
      <c r="O275">
        <v>0.18555468565980721</v>
      </c>
    </row>
    <row r="276" spans="1:15" x14ac:dyDescent="0.2">
      <c r="A276" s="14">
        <v>43511</v>
      </c>
      <c r="B276">
        <v>347</v>
      </c>
      <c r="C276">
        <v>344</v>
      </c>
      <c r="D276">
        <v>1779</v>
      </c>
      <c r="E276">
        <v>1768</v>
      </c>
      <c r="F276">
        <v>0.194570135746606</v>
      </c>
      <c r="G276">
        <v>0.218529986496383</v>
      </c>
      <c r="H276">
        <v>1.6573771634836702E-2</v>
      </c>
      <c r="I276">
        <v>-1.44564865968201</v>
      </c>
      <c r="J276">
        <v>-12.31</v>
      </c>
      <c r="L276">
        <v>0.2351037581312197</v>
      </c>
      <c r="M276">
        <v>0.2019562148615463</v>
      </c>
      <c r="N276">
        <v>0.2516775297660564</v>
      </c>
      <c r="O276">
        <v>0.1853824432267096</v>
      </c>
    </row>
    <row r="277" spans="1:15" x14ac:dyDescent="0.2">
      <c r="A277" s="14">
        <v>43510</v>
      </c>
      <c r="B277">
        <v>354</v>
      </c>
      <c r="C277">
        <v>351</v>
      </c>
      <c r="D277">
        <v>1798</v>
      </c>
      <c r="E277">
        <v>1806</v>
      </c>
      <c r="F277">
        <v>0.19435215946843801</v>
      </c>
      <c r="G277">
        <v>0.21947382230517501</v>
      </c>
      <c r="H277">
        <v>1.7186701326742201E-2</v>
      </c>
      <c r="I277">
        <v>-1.46169194187645</v>
      </c>
      <c r="J277">
        <v>-12.93</v>
      </c>
      <c r="L277">
        <v>0.2366605236319172</v>
      </c>
      <c r="M277">
        <v>0.20228712097843282</v>
      </c>
      <c r="N277">
        <v>0.25384722495865941</v>
      </c>
      <c r="O277">
        <v>0.18510041965169061</v>
      </c>
    </row>
    <row r="278" spans="1:15" x14ac:dyDescent="0.2">
      <c r="A278" s="14">
        <v>43509</v>
      </c>
      <c r="B278">
        <v>343</v>
      </c>
      <c r="C278">
        <v>352</v>
      </c>
      <c r="D278">
        <v>1777</v>
      </c>
      <c r="E278">
        <v>1802</v>
      </c>
      <c r="F278">
        <v>0.19533851276359601</v>
      </c>
      <c r="G278">
        <v>0.22043309568528399</v>
      </c>
      <c r="H278">
        <v>1.77561487537162E-2</v>
      </c>
      <c r="I278">
        <v>-1.41328974372532</v>
      </c>
      <c r="J278">
        <v>-12.85</v>
      </c>
      <c r="L278">
        <v>0.23818924443900019</v>
      </c>
      <c r="M278">
        <v>0.20267694693156779</v>
      </c>
      <c r="N278">
        <v>0.25594539319271636</v>
      </c>
      <c r="O278">
        <v>0.18492079817785159</v>
      </c>
    </row>
    <row r="279" spans="1:15" x14ac:dyDescent="0.2">
      <c r="A279" s="14">
        <v>43508</v>
      </c>
      <c r="B279">
        <v>328</v>
      </c>
      <c r="C279">
        <v>338</v>
      </c>
      <c r="D279">
        <v>1765</v>
      </c>
      <c r="E279">
        <v>1771</v>
      </c>
      <c r="F279">
        <v>0.190852625635234</v>
      </c>
      <c r="G279">
        <v>0.22137650778978099</v>
      </c>
      <c r="H279">
        <v>1.8270022044657799E-2</v>
      </c>
      <c r="I279">
        <v>-1.6707085563409001</v>
      </c>
      <c r="J279">
        <v>-15.99</v>
      </c>
      <c r="L279">
        <v>0.23964652983443879</v>
      </c>
      <c r="M279">
        <v>0.20310648574512319</v>
      </c>
      <c r="N279">
        <v>0.25791655187909657</v>
      </c>
      <c r="O279">
        <v>0.18483646370046539</v>
      </c>
    </row>
    <row r="280" spans="1:15" x14ac:dyDescent="0.2">
      <c r="A280" s="14">
        <v>43504</v>
      </c>
      <c r="B280">
        <v>335</v>
      </c>
      <c r="C280">
        <v>326</v>
      </c>
      <c r="D280">
        <v>1750</v>
      </c>
      <c r="E280">
        <v>1725</v>
      </c>
      <c r="F280">
        <v>0.188985507246376</v>
      </c>
      <c r="G280">
        <v>0.222311096055473</v>
      </c>
      <c r="H280">
        <v>1.8476332647297401E-2</v>
      </c>
      <c r="I280">
        <v>-1.80369066985654</v>
      </c>
      <c r="J280">
        <v>-17.63</v>
      </c>
      <c r="L280">
        <v>0.2407874287027704</v>
      </c>
      <c r="M280">
        <v>0.20383476340817561</v>
      </c>
      <c r="N280">
        <v>0.25926376135006779</v>
      </c>
      <c r="O280">
        <v>0.18535843076087821</v>
      </c>
    </row>
    <row r="281" spans="1:15" x14ac:dyDescent="0.2">
      <c r="A281" s="14">
        <v>43503</v>
      </c>
      <c r="B281">
        <v>346</v>
      </c>
      <c r="C281">
        <v>343</v>
      </c>
      <c r="D281">
        <v>1800</v>
      </c>
      <c r="E281">
        <v>1806</v>
      </c>
      <c r="F281">
        <v>0.18992248062015499</v>
      </c>
      <c r="G281">
        <v>0.22324263384626</v>
      </c>
      <c r="H281">
        <v>1.85337857401279E-2</v>
      </c>
      <c r="I281">
        <v>-1.79780610897875</v>
      </c>
      <c r="J281">
        <v>-17.54</v>
      </c>
      <c r="L281">
        <v>0.2417764195863879</v>
      </c>
      <c r="M281">
        <v>0.2047088481061321</v>
      </c>
      <c r="N281">
        <v>0.26031020532651583</v>
      </c>
      <c r="O281">
        <v>0.1861750623660042</v>
      </c>
    </row>
    <row r="282" spans="1:15" x14ac:dyDescent="0.2">
      <c r="A282" s="14">
        <v>43502</v>
      </c>
      <c r="B282">
        <v>346</v>
      </c>
      <c r="C282">
        <v>347</v>
      </c>
      <c r="D282">
        <v>1805</v>
      </c>
      <c r="E282">
        <v>1811</v>
      </c>
      <c r="F282">
        <v>0.191606847045831</v>
      </c>
      <c r="G282">
        <v>0.22414868494090801</v>
      </c>
      <c r="H282">
        <v>1.85437430586342E-2</v>
      </c>
      <c r="I282">
        <v>-1.7548688952485201</v>
      </c>
      <c r="J282">
        <v>-16.98</v>
      </c>
      <c r="L282">
        <v>0.24269242799954222</v>
      </c>
      <c r="M282">
        <v>0.2056049418822738</v>
      </c>
      <c r="N282">
        <v>0.26123617105817643</v>
      </c>
      <c r="O282">
        <v>0.18706119882363961</v>
      </c>
    </row>
    <row r="283" spans="1:15" x14ac:dyDescent="0.2">
      <c r="A283" s="14">
        <v>43501</v>
      </c>
      <c r="B283">
        <v>343</v>
      </c>
      <c r="C283">
        <v>344</v>
      </c>
      <c r="D283">
        <v>1794</v>
      </c>
      <c r="E283">
        <v>1812</v>
      </c>
      <c r="F283">
        <v>0.189845474613686</v>
      </c>
      <c r="G283">
        <v>0.22502316949350901</v>
      </c>
      <c r="H283">
        <v>1.8534973880268899E-2</v>
      </c>
      <c r="I283">
        <v>-1.8979090613810301</v>
      </c>
      <c r="J283">
        <v>-18.53</v>
      </c>
      <c r="L283">
        <v>0.2435581433737779</v>
      </c>
      <c r="M283">
        <v>0.20648819561324011</v>
      </c>
      <c r="N283">
        <v>0.26209311725404683</v>
      </c>
      <c r="O283">
        <v>0.18795322173297122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J35" sqref="J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15</v>
      </c>
      <c r="F1" s="268" t="s">
        <v>1345</v>
      </c>
      <c r="G1" s="269">
        <v>22</v>
      </c>
      <c r="N1" s="252" t="s">
        <v>1344</v>
      </c>
      <c r="O1" s="253" t="s">
        <v>1342</v>
      </c>
      <c r="P1" s="254" t="s">
        <v>1343</v>
      </c>
    </row>
    <row r="2" spans="1:16" s="106" customFormat="1" x14ac:dyDescent="0.2">
      <c r="B2" s="210"/>
      <c r="C2" s="208" t="s">
        <v>1207</v>
      </c>
      <c r="D2" s="208" t="s">
        <v>1208</v>
      </c>
      <c r="E2" s="208" t="s">
        <v>1209</v>
      </c>
      <c r="F2" s="208" t="s">
        <v>1210</v>
      </c>
      <c r="G2" s="209" t="s">
        <v>1214</v>
      </c>
      <c r="H2" s="209" t="s">
        <v>1211</v>
      </c>
      <c r="I2" s="209" t="s">
        <v>711</v>
      </c>
      <c r="J2" s="255" t="s">
        <v>1217</v>
      </c>
      <c r="K2" s="256"/>
      <c r="M2" s="248" t="s">
        <v>1334</v>
      </c>
      <c r="N2" s="250">
        <v>-2.7888850700872299</v>
      </c>
      <c r="O2" s="246">
        <f>MAX(I42:I1000)</f>
        <v>2.9681662466050698</v>
      </c>
      <c r="P2" s="247">
        <f>MIN(I42:I1000)</f>
        <v>-3.4227063008460199</v>
      </c>
    </row>
    <row r="3" spans="1:16" s="106" customFormat="1" x14ac:dyDescent="0.2">
      <c r="B3" s="211" t="s">
        <v>1218</v>
      </c>
      <c r="C3" s="258">
        <v>9506</v>
      </c>
      <c r="D3" s="259" t="s">
        <v>4364</v>
      </c>
      <c r="E3" s="258" t="s">
        <v>4365</v>
      </c>
      <c r="F3" s="258">
        <v>1044</v>
      </c>
      <c r="G3" s="258">
        <v>1000</v>
      </c>
      <c r="H3" s="258"/>
      <c r="I3" s="260"/>
      <c r="J3" s="261">
        <v>1044000</v>
      </c>
      <c r="K3" s="257"/>
      <c r="M3" s="248" t="s">
        <v>1335</v>
      </c>
      <c r="N3" s="250">
        <v>-11.88</v>
      </c>
      <c r="O3" s="247">
        <f>MAX(J42:J1000)</f>
        <v>13.12</v>
      </c>
      <c r="P3" s="247">
        <f>MIN(J42:J1000)</f>
        <v>-12.96</v>
      </c>
    </row>
    <row r="4" spans="1:16" s="106" customFormat="1" x14ac:dyDescent="0.2">
      <c r="B4" s="212" t="s">
        <v>1219</v>
      </c>
      <c r="C4" s="262">
        <v>7211</v>
      </c>
      <c r="D4" s="262" t="s">
        <v>4352</v>
      </c>
      <c r="E4" s="262" t="s">
        <v>4353</v>
      </c>
      <c r="F4" s="262">
        <v>408</v>
      </c>
      <c r="G4" s="262">
        <v>2600</v>
      </c>
      <c r="H4" s="262"/>
      <c r="I4" s="263"/>
      <c r="J4" s="264">
        <v>1060800</v>
      </c>
      <c r="K4" s="257"/>
      <c r="M4" s="249" t="s">
        <v>1336</v>
      </c>
      <c r="N4" s="250">
        <v>1.61</v>
      </c>
      <c r="O4" s="270"/>
      <c r="P4" s="271"/>
    </row>
    <row r="5" spans="1:16" s="106" customFormat="1" x14ac:dyDescent="0.2">
      <c r="M5" s="249" t="s">
        <v>1338</v>
      </c>
      <c r="N5" s="250">
        <v>0.82792677815267102</v>
      </c>
      <c r="O5" s="270"/>
      <c r="P5" s="271"/>
    </row>
    <row r="6" spans="1:16" s="106" customFormat="1" ht="15" thickBot="1" x14ac:dyDescent="0.25">
      <c r="M6" s="249" t="s">
        <v>1339</v>
      </c>
      <c r="N6" s="250">
        <v>0.923836921275631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1340</v>
      </c>
      <c r="N7" s="250">
        <v>0.150220305223705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1341</v>
      </c>
      <c r="N8" s="251">
        <v>1.8988628387732499E-2</v>
      </c>
      <c r="O8" s="272"/>
      <c r="P8" s="273"/>
    </row>
    <row r="9" spans="1:16" s="106" customFormat="1" x14ac:dyDescent="0.2">
      <c r="A9" s="203" t="s">
        <v>1216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3765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1204</v>
      </c>
      <c r="B11" s="196"/>
      <c r="C11" s="364"/>
      <c r="D11" s="365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1488</v>
      </c>
      <c r="B12" s="196"/>
      <c r="C12" s="364"/>
      <c r="D12" s="365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1205</v>
      </c>
      <c r="B13" s="196"/>
      <c r="C13" s="364"/>
      <c r="D13" s="365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886.74654377880188</v>
      </c>
      <c r="B14" s="196"/>
      <c r="C14" s="364"/>
      <c r="D14" s="365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1215</v>
      </c>
      <c r="B15" s="196"/>
      <c r="C15" s="364"/>
      <c r="D15" s="365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2.2058371735791091</v>
      </c>
      <c r="B16" s="196"/>
      <c r="C16" s="364"/>
      <c r="D16" s="365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64"/>
      <c r="D17" s="365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64"/>
      <c r="D18" s="365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64"/>
      <c r="D19" s="365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664</v>
      </c>
      <c r="B41" s="106" t="s">
        <v>4339</v>
      </c>
      <c r="C41" s="106" t="s">
        <v>4340</v>
      </c>
      <c r="D41" s="106" t="s">
        <v>4362</v>
      </c>
      <c r="E41" s="106" t="s">
        <v>4363</v>
      </c>
      <c r="F41" s="106" t="s">
        <v>665</v>
      </c>
      <c r="G41" s="106" t="s">
        <v>666</v>
      </c>
      <c r="H41" s="106" t="s">
        <v>667</v>
      </c>
      <c r="I41" s="106" t="s">
        <v>668</v>
      </c>
      <c r="J41" s="106" t="s">
        <v>669</v>
      </c>
      <c r="K41" s="106" t="s">
        <v>4366</v>
      </c>
      <c r="L41" s="106" t="s">
        <v>4354</v>
      </c>
    </row>
    <row r="42" spans="1:13" x14ac:dyDescent="0.2">
      <c r="A42" s="14">
        <v>43866</v>
      </c>
      <c r="B42">
        <v>408</v>
      </c>
      <c r="C42">
        <v>408</v>
      </c>
      <c r="D42">
        <v>1044</v>
      </c>
      <c r="E42">
        <v>1044</v>
      </c>
      <c r="F42">
        <v>0.390804597701149</v>
      </c>
      <c r="G42">
        <v>0.43721642365292901</v>
      </c>
      <c r="H42">
        <v>1.6641713367675101E-2</v>
      </c>
      <c r="I42">
        <v>-2.7888850700872299</v>
      </c>
      <c r="J42">
        <v>-11.88</v>
      </c>
      <c r="K42">
        <v>1044</v>
      </c>
      <c r="L42">
        <v>899.9815668202765</v>
      </c>
    </row>
    <row r="43" spans="1:13" x14ac:dyDescent="0.2">
      <c r="A43" s="207">
        <v>43865</v>
      </c>
      <c r="B43" s="10">
        <v>400</v>
      </c>
      <c r="C43" s="10">
        <v>403</v>
      </c>
      <c r="D43" s="10">
        <v>1030</v>
      </c>
      <c r="E43" s="10">
        <v>1038</v>
      </c>
      <c r="F43" s="10">
        <v>0.38824662813102101</v>
      </c>
      <c r="G43" s="10">
        <v>0.43779162840529301</v>
      </c>
      <c r="H43" s="10">
        <v>1.57492125401134E-2</v>
      </c>
      <c r="I43" s="10">
        <v>-3.1458715886956701</v>
      </c>
      <c r="J43" s="10">
        <v>-12.76</v>
      </c>
      <c r="K43" s="10">
        <v>1038</v>
      </c>
      <c r="L43" s="10">
        <v>888.95238095238096</v>
      </c>
      <c r="M43" s="10"/>
    </row>
    <row r="44" spans="1:13" x14ac:dyDescent="0.2">
      <c r="A44" s="14">
        <v>43864</v>
      </c>
      <c r="B44" s="106">
        <v>399</v>
      </c>
      <c r="C44" s="106">
        <v>402</v>
      </c>
      <c r="D44" s="106">
        <v>1014</v>
      </c>
      <c r="E44" s="106">
        <v>1036</v>
      </c>
      <c r="F44" s="106">
        <v>0.38803088803088798</v>
      </c>
      <c r="G44" s="106">
        <v>0.43833635362304602</v>
      </c>
      <c r="H44" s="106">
        <v>1.46975700426659E-2</v>
      </c>
      <c r="I44" s="106">
        <v>-3.4227063008460199</v>
      </c>
      <c r="J44" s="106">
        <v>-12.96</v>
      </c>
      <c r="K44">
        <v>1036</v>
      </c>
      <c r="L44" s="106">
        <v>886.74654377880188</v>
      </c>
    </row>
    <row r="45" spans="1:13" x14ac:dyDescent="0.2">
      <c r="A45" s="14">
        <v>43861</v>
      </c>
      <c r="B45">
        <v>411</v>
      </c>
      <c r="C45">
        <v>413</v>
      </c>
      <c r="D45">
        <v>1023</v>
      </c>
      <c r="E45">
        <v>1028</v>
      </c>
      <c r="F45">
        <v>0.40175097276264499</v>
      </c>
      <c r="G45">
        <v>0.43883296515286802</v>
      </c>
      <c r="H45">
        <v>1.3575865333807301E-2</v>
      </c>
      <c r="I45">
        <v>-2.73146436550741</v>
      </c>
      <c r="J45">
        <v>-9.23</v>
      </c>
      <c r="K45">
        <v>1028</v>
      </c>
      <c r="L45">
        <v>911.01075268817203</v>
      </c>
    </row>
    <row r="46" spans="1:13" x14ac:dyDescent="0.2">
      <c r="A46" s="14">
        <v>43860</v>
      </c>
      <c r="B46">
        <v>415</v>
      </c>
      <c r="C46">
        <v>407</v>
      </c>
      <c r="D46">
        <v>1001</v>
      </c>
      <c r="E46">
        <v>1012</v>
      </c>
      <c r="F46">
        <v>0.40217391304347799</v>
      </c>
      <c r="G46">
        <v>0.43924669681130601</v>
      </c>
      <c r="H46">
        <v>1.2895231624380899E-2</v>
      </c>
      <c r="I46">
        <v>-2.8749218973108102</v>
      </c>
      <c r="J46">
        <v>-9.2200000000000006</v>
      </c>
      <c r="K46">
        <v>1012</v>
      </c>
      <c r="L46">
        <v>897.77572964669741</v>
      </c>
    </row>
    <row r="47" spans="1:13" x14ac:dyDescent="0.2">
      <c r="A47" s="14">
        <v>43859</v>
      </c>
      <c r="B47">
        <v>415</v>
      </c>
      <c r="C47">
        <v>414</v>
      </c>
      <c r="D47">
        <v>995</v>
      </c>
      <c r="E47">
        <v>1000</v>
      </c>
      <c r="F47">
        <v>0.41399999999999998</v>
      </c>
      <c r="G47">
        <v>0.43956406310545199</v>
      </c>
      <c r="H47">
        <v>1.2255981218781299E-2</v>
      </c>
      <c r="I47">
        <v>-2.0858438544502098</v>
      </c>
      <c r="J47">
        <v>-6.17</v>
      </c>
      <c r="K47">
        <v>1000</v>
      </c>
      <c r="L47">
        <v>913.21658986175123</v>
      </c>
    </row>
    <row r="48" spans="1:13" x14ac:dyDescent="0.2">
      <c r="A48" s="14">
        <v>43858</v>
      </c>
      <c r="B48">
        <v>419</v>
      </c>
      <c r="C48">
        <v>417</v>
      </c>
      <c r="D48">
        <v>995</v>
      </c>
      <c r="E48">
        <v>1000</v>
      </c>
      <c r="F48">
        <v>0.41699999999999998</v>
      </c>
      <c r="G48">
        <v>0.439680919474016</v>
      </c>
      <c r="H48">
        <v>1.2051760405821E-2</v>
      </c>
      <c r="I48">
        <v>-1.8819590425197099</v>
      </c>
      <c r="J48">
        <v>-5.44</v>
      </c>
      <c r="K48">
        <v>1000</v>
      </c>
      <c r="L48">
        <v>919.83410138248848</v>
      </c>
    </row>
    <row r="49" spans="1:12" x14ac:dyDescent="0.2">
      <c r="A49" s="14">
        <v>43857</v>
      </c>
      <c r="B49">
        <v>420</v>
      </c>
      <c r="C49">
        <v>419</v>
      </c>
      <c r="D49">
        <v>1000</v>
      </c>
      <c r="E49">
        <v>1000</v>
      </c>
      <c r="F49">
        <v>0.41899999999999998</v>
      </c>
      <c r="G49">
        <v>0.43974573127768901</v>
      </c>
      <c r="H49">
        <v>1.1942185246068E-2</v>
      </c>
      <c r="I49">
        <v>-1.7371804950455001</v>
      </c>
      <c r="J49">
        <v>-4.95</v>
      </c>
      <c r="K49">
        <v>1000</v>
      </c>
      <c r="L49">
        <v>924.24577572964677</v>
      </c>
    </row>
    <row r="50" spans="1:12" x14ac:dyDescent="0.2">
      <c r="A50" s="14">
        <v>43854</v>
      </c>
      <c r="B50">
        <v>424</v>
      </c>
      <c r="C50">
        <v>424</v>
      </c>
      <c r="D50">
        <v>1010</v>
      </c>
      <c r="E50">
        <v>1007</v>
      </c>
      <c r="F50">
        <v>0.42105263157894701</v>
      </c>
      <c r="G50">
        <v>0.43989383163611201</v>
      </c>
      <c r="H50">
        <v>1.17513396245565E-2</v>
      </c>
      <c r="I50">
        <v>-1.60332359195825</v>
      </c>
      <c r="J50">
        <v>-4.47</v>
      </c>
      <c r="K50">
        <v>1007</v>
      </c>
      <c r="L50">
        <v>935.2749615975423</v>
      </c>
    </row>
    <row r="51" spans="1:12" x14ac:dyDescent="0.2">
      <c r="A51" s="14">
        <v>43853</v>
      </c>
      <c r="B51">
        <v>427</v>
      </c>
      <c r="C51">
        <v>425</v>
      </c>
      <c r="D51">
        <v>1009</v>
      </c>
      <c r="E51">
        <v>1011</v>
      </c>
      <c r="F51">
        <v>0.420375865479723</v>
      </c>
      <c r="G51">
        <v>0.44021112441226401</v>
      </c>
      <c r="H51">
        <v>1.1558008386239899E-2</v>
      </c>
      <c r="I51">
        <v>-1.71614851535803</v>
      </c>
      <c r="J51">
        <v>-4.72</v>
      </c>
      <c r="K51">
        <v>1011</v>
      </c>
      <c r="L51">
        <v>937.48079877112139</v>
      </c>
    </row>
    <row r="52" spans="1:12" x14ac:dyDescent="0.2">
      <c r="A52" s="14">
        <v>43852</v>
      </c>
      <c r="B52">
        <v>422</v>
      </c>
      <c r="C52">
        <v>435</v>
      </c>
      <c r="D52">
        <v>1026</v>
      </c>
      <c r="E52">
        <v>1015</v>
      </c>
      <c r="F52">
        <v>0.42857142857142799</v>
      </c>
      <c r="G52">
        <v>0.44053906669922599</v>
      </c>
      <c r="H52">
        <v>1.13373864769406E-2</v>
      </c>
      <c r="I52">
        <v>-1.05559055891228</v>
      </c>
      <c r="J52">
        <v>-2.79</v>
      </c>
      <c r="K52">
        <v>1015</v>
      </c>
      <c r="L52">
        <v>959.53917050691246</v>
      </c>
    </row>
    <row r="53" spans="1:12" x14ac:dyDescent="0.2">
      <c r="A53" s="14">
        <v>43851</v>
      </c>
      <c r="B53">
        <v>455</v>
      </c>
      <c r="C53">
        <v>454</v>
      </c>
      <c r="D53">
        <v>1030</v>
      </c>
      <c r="E53">
        <v>1021</v>
      </c>
      <c r="F53">
        <v>0.44466209598432899</v>
      </c>
      <c r="G53">
        <v>0.44074935519418601</v>
      </c>
      <c r="H53">
        <v>1.12594578683701E-2</v>
      </c>
      <c r="I53">
        <v>0.34750703238863601</v>
      </c>
      <c r="J53">
        <v>0.88</v>
      </c>
      <c r="K53">
        <v>1021</v>
      </c>
      <c r="L53">
        <v>1001.4500768049155</v>
      </c>
    </row>
    <row r="54" spans="1:12" x14ac:dyDescent="0.2">
      <c r="A54" s="14">
        <v>43850</v>
      </c>
      <c r="B54">
        <v>457</v>
      </c>
      <c r="C54">
        <v>454</v>
      </c>
      <c r="D54">
        <v>1015</v>
      </c>
      <c r="E54">
        <v>1023</v>
      </c>
      <c r="F54">
        <v>0.44379276637341097</v>
      </c>
      <c r="G54">
        <v>0.4407215873184</v>
      </c>
      <c r="H54">
        <v>1.12523398701609E-2</v>
      </c>
      <c r="I54">
        <v>0.27293692604816799</v>
      </c>
      <c r="J54">
        <v>0.69</v>
      </c>
      <c r="K54">
        <v>1023</v>
      </c>
      <c r="L54">
        <v>1001.4500768049155</v>
      </c>
    </row>
    <row r="55" spans="1:12" x14ac:dyDescent="0.2">
      <c r="A55" s="14">
        <v>43847</v>
      </c>
      <c r="B55">
        <v>448</v>
      </c>
      <c r="C55">
        <v>457</v>
      </c>
      <c r="D55">
        <v>1024</v>
      </c>
      <c r="E55">
        <v>1011</v>
      </c>
      <c r="F55">
        <v>0.45202769535113702</v>
      </c>
      <c r="G55">
        <v>0.440689489569004</v>
      </c>
      <c r="H55">
        <v>1.1246965649921E-2</v>
      </c>
      <c r="I55">
        <v>1.00811242205689</v>
      </c>
      <c r="J55">
        <v>2.5099999999999998</v>
      </c>
      <c r="K55">
        <v>1011</v>
      </c>
      <c r="L55">
        <v>1008.0675883256529</v>
      </c>
    </row>
    <row r="56" spans="1:12" x14ac:dyDescent="0.2">
      <c r="A56" s="14">
        <v>43846</v>
      </c>
      <c r="B56">
        <v>450</v>
      </c>
      <c r="C56">
        <v>446</v>
      </c>
      <c r="D56">
        <v>1027</v>
      </c>
      <c r="E56">
        <v>1029</v>
      </c>
      <c r="F56">
        <v>0.43343051506316799</v>
      </c>
      <c r="G56">
        <v>0.440654014812424</v>
      </c>
      <c r="H56">
        <v>1.1215298572412999E-2</v>
      </c>
      <c r="I56">
        <v>-0.64407556362559704</v>
      </c>
      <c r="J56">
        <v>-1.67</v>
      </c>
      <c r="K56">
        <v>1029</v>
      </c>
      <c r="L56">
        <v>983.80337941628272</v>
      </c>
    </row>
    <row r="57" spans="1:12" x14ac:dyDescent="0.2">
      <c r="A57" s="14">
        <v>43845</v>
      </c>
      <c r="B57">
        <v>448</v>
      </c>
      <c r="C57">
        <v>448</v>
      </c>
      <c r="D57">
        <v>1016</v>
      </c>
      <c r="E57">
        <v>1020</v>
      </c>
      <c r="F57">
        <v>0.43921568627450902</v>
      </c>
      <c r="G57">
        <v>0.44093222342328198</v>
      </c>
      <c r="H57">
        <v>1.1291202093326E-2</v>
      </c>
      <c r="I57">
        <v>-0.15202430481579199</v>
      </c>
      <c r="J57">
        <v>-0.39</v>
      </c>
      <c r="K57">
        <v>1020</v>
      </c>
      <c r="L57">
        <v>988.21505376344089</v>
      </c>
    </row>
    <row r="58" spans="1:12" x14ac:dyDescent="0.2">
      <c r="A58" s="14">
        <v>43844</v>
      </c>
      <c r="B58">
        <v>450</v>
      </c>
      <c r="C58">
        <v>452</v>
      </c>
      <c r="D58">
        <v>1022</v>
      </c>
      <c r="E58">
        <v>1020</v>
      </c>
      <c r="F58">
        <v>0.44313725490195999</v>
      </c>
      <c r="G58">
        <v>0.44095976279015597</v>
      </c>
      <c r="H58">
        <v>1.12895005583773E-2</v>
      </c>
      <c r="I58">
        <v>0.19287763001959099</v>
      </c>
      <c r="J58">
        <v>0.49</v>
      </c>
      <c r="K58">
        <v>1020</v>
      </c>
      <c r="L58">
        <v>997.03840245775734</v>
      </c>
    </row>
    <row r="59" spans="1:12" x14ac:dyDescent="0.2">
      <c r="A59" s="14">
        <v>43840</v>
      </c>
      <c r="B59">
        <v>454</v>
      </c>
      <c r="C59">
        <v>451</v>
      </c>
      <c r="D59">
        <v>1046</v>
      </c>
      <c r="E59">
        <v>1038</v>
      </c>
      <c r="F59">
        <v>0.43448940269749498</v>
      </c>
      <c r="G59">
        <v>0.44100794475848998</v>
      </c>
      <c r="H59">
        <v>1.13063895971675E-2</v>
      </c>
      <c r="I59">
        <v>-0.57653612631823203</v>
      </c>
      <c r="J59">
        <v>-1.5</v>
      </c>
      <c r="K59">
        <v>1038</v>
      </c>
      <c r="L59">
        <v>994.83256528417826</v>
      </c>
    </row>
    <row r="60" spans="1:12" x14ac:dyDescent="0.2">
      <c r="A60" s="14">
        <v>43839</v>
      </c>
      <c r="B60">
        <v>454</v>
      </c>
      <c r="C60">
        <v>455</v>
      </c>
      <c r="D60">
        <v>1059</v>
      </c>
      <c r="E60">
        <v>1050</v>
      </c>
      <c r="F60">
        <v>0.43333333333333302</v>
      </c>
      <c r="G60">
        <v>0.44131068472009499</v>
      </c>
      <c r="H60">
        <v>1.14310895901698E-2</v>
      </c>
      <c r="I60">
        <v>-0.69786447948255903</v>
      </c>
      <c r="J60">
        <v>-1.84</v>
      </c>
      <c r="K60">
        <v>1050</v>
      </c>
      <c r="L60">
        <v>1003.6559139784947</v>
      </c>
    </row>
    <row r="61" spans="1:12" x14ac:dyDescent="0.2">
      <c r="A61" s="14">
        <v>43838</v>
      </c>
      <c r="B61">
        <v>448</v>
      </c>
      <c r="C61">
        <v>447</v>
      </c>
      <c r="D61">
        <v>1056</v>
      </c>
      <c r="E61">
        <v>1046</v>
      </c>
      <c r="F61">
        <v>0.42734225621414901</v>
      </c>
      <c r="G61">
        <v>0.44150662259345202</v>
      </c>
      <c r="H61">
        <v>1.1418610283347201E-2</v>
      </c>
      <c r="I61">
        <v>-1.2404632462114</v>
      </c>
      <c r="J61">
        <v>-3.31</v>
      </c>
      <c r="K61">
        <v>1046</v>
      </c>
      <c r="L61">
        <v>986.00921658986181</v>
      </c>
    </row>
    <row r="62" spans="1:12" x14ac:dyDescent="0.2">
      <c r="A62" s="14">
        <v>43837</v>
      </c>
      <c r="B62">
        <v>454</v>
      </c>
      <c r="C62">
        <v>456</v>
      </c>
      <c r="D62">
        <v>1075</v>
      </c>
      <c r="E62">
        <v>1071</v>
      </c>
      <c r="F62">
        <v>0.42577030812324901</v>
      </c>
      <c r="G62">
        <v>0.44183296826817298</v>
      </c>
      <c r="H62">
        <v>1.13587328674076E-2</v>
      </c>
      <c r="I62">
        <v>-1.4141242982316999</v>
      </c>
      <c r="J62">
        <v>-3.77</v>
      </c>
      <c r="K62">
        <v>1071</v>
      </c>
      <c r="L62">
        <v>1005.8617511520738</v>
      </c>
    </row>
    <row r="63" spans="1:12" x14ac:dyDescent="0.2">
      <c r="A63" s="14">
        <v>43836</v>
      </c>
      <c r="B63">
        <v>452</v>
      </c>
      <c r="C63">
        <v>446</v>
      </c>
      <c r="D63">
        <v>1072</v>
      </c>
      <c r="E63">
        <v>1063</v>
      </c>
      <c r="F63">
        <v>0.41956726246472198</v>
      </c>
      <c r="G63">
        <v>0.442303216973716</v>
      </c>
      <c r="H63">
        <v>1.1413931251171201E-2</v>
      </c>
      <c r="I63">
        <v>-1.9919477355061701</v>
      </c>
      <c r="J63">
        <v>-5.42</v>
      </c>
      <c r="K63">
        <v>1063</v>
      </c>
      <c r="L63">
        <v>983.80337941628272</v>
      </c>
    </row>
    <row r="64" spans="1:12" x14ac:dyDescent="0.2">
      <c r="A64" s="14">
        <v>43829</v>
      </c>
      <c r="B64">
        <v>464</v>
      </c>
      <c r="C64">
        <v>458</v>
      </c>
      <c r="D64">
        <v>1092</v>
      </c>
      <c r="E64">
        <v>1082</v>
      </c>
      <c r="F64">
        <v>0.42329020332717099</v>
      </c>
      <c r="G64">
        <v>0.44288253788020598</v>
      </c>
      <c r="H64">
        <v>1.13477019609203E-2</v>
      </c>
      <c r="I64">
        <v>-1.72654645147603</v>
      </c>
      <c r="J64">
        <v>-4.63</v>
      </c>
      <c r="K64">
        <v>1082</v>
      </c>
      <c r="L64">
        <v>1010.273425499232</v>
      </c>
    </row>
    <row r="65" spans="1:12" x14ac:dyDescent="0.2">
      <c r="A65" s="14">
        <v>43826</v>
      </c>
      <c r="B65">
        <v>466</v>
      </c>
      <c r="C65">
        <v>464</v>
      </c>
      <c r="D65">
        <v>1096</v>
      </c>
      <c r="E65">
        <v>1101</v>
      </c>
      <c r="F65">
        <v>0.42143505903723799</v>
      </c>
      <c r="G65">
        <v>0.44317027604485598</v>
      </c>
      <c r="H65">
        <v>1.11185482697244E-2</v>
      </c>
      <c r="I65">
        <v>-1.9548610556292001</v>
      </c>
      <c r="J65">
        <v>-5.16</v>
      </c>
      <c r="K65">
        <v>1101</v>
      </c>
      <c r="L65">
        <v>1023.5084485407067</v>
      </c>
    </row>
    <row r="66" spans="1:12" x14ac:dyDescent="0.2">
      <c r="A66" s="14">
        <v>43825</v>
      </c>
      <c r="B66">
        <v>453</v>
      </c>
      <c r="C66">
        <v>460</v>
      </c>
      <c r="D66">
        <v>1079</v>
      </c>
      <c r="E66">
        <v>1088</v>
      </c>
      <c r="F66">
        <v>0.42279411764705799</v>
      </c>
      <c r="G66">
        <v>0.443540725257693</v>
      </c>
      <c r="H66">
        <v>1.08477528267903E-2</v>
      </c>
      <c r="I66">
        <v>-1.9125258421631299</v>
      </c>
      <c r="J66">
        <v>-4.91</v>
      </c>
      <c r="K66">
        <v>1088</v>
      </c>
      <c r="L66">
        <v>1014.6850998463902</v>
      </c>
    </row>
    <row r="67" spans="1:12" x14ac:dyDescent="0.2">
      <c r="A67" s="14">
        <v>43824</v>
      </c>
      <c r="B67">
        <v>466</v>
      </c>
      <c r="C67">
        <v>456</v>
      </c>
      <c r="D67">
        <v>1089</v>
      </c>
      <c r="E67">
        <v>1076</v>
      </c>
      <c r="F67">
        <v>0.42379182156133799</v>
      </c>
      <c r="G67">
        <v>0.44365037806267799</v>
      </c>
      <c r="H67">
        <v>1.0677717477987399E-2</v>
      </c>
      <c r="I67">
        <v>-1.85981288063477</v>
      </c>
      <c r="J67">
        <v>-4.6900000000000004</v>
      </c>
      <c r="K67">
        <v>1076</v>
      </c>
      <c r="L67">
        <v>1005.8617511520738</v>
      </c>
    </row>
    <row r="68" spans="1:12" x14ac:dyDescent="0.2">
      <c r="A68" s="14">
        <v>43823</v>
      </c>
      <c r="B68">
        <v>468</v>
      </c>
      <c r="C68">
        <v>463</v>
      </c>
      <c r="D68">
        <v>1093</v>
      </c>
      <c r="E68">
        <v>1089</v>
      </c>
      <c r="F68">
        <v>0.42516069788797001</v>
      </c>
      <c r="G68">
        <v>0.443535365465557</v>
      </c>
      <c r="H68">
        <v>1.09343716450035E-2</v>
      </c>
      <c r="I68">
        <v>-1.68045025120241</v>
      </c>
      <c r="J68">
        <v>-4.32</v>
      </c>
      <c r="K68">
        <v>1089</v>
      </c>
      <c r="L68">
        <v>1021.3026113671275</v>
      </c>
    </row>
    <row r="69" spans="1:12" x14ac:dyDescent="0.2">
      <c r="A69" s="14">
        <v>43822</v>
      </c>
      <c r="B69">
        <v>478</v>
      </c>
      <c r="C69">
        <v>469</v>
      </c>
      <c r="D69">
        <v>1103</v>
      </c>
      <c r="E69">
        <v>1098</v>
      </c>
      <c r="F69">
        <v>0.42714025500910702</v>
      </c>
      <c r="G69">
        <v>0.44348783941546999</v>
      </c>
      <c r="H69">
        <v>1.10215325475465E-2</v>
      </c>
      <c r="I69">
        <v>-1.4832405870817</v>
      </c>
      <c r="J69">
        <v>-3.83</v>
      </c>
      <c r="K69">
        <v>1098</v>
      </c>
      <c r="L69">
        <v>1034.5376344086021</v>
      </c>
    </row>
    <row r="70" spans="1:12" x14ac:dyDescent="0.2">
      <c r="A70" s="14">
        <v>43819</v>
      </c>
      <c r="B70">
        <v>478</v>
      </c>
      <c r="C70">
        <v>476</v>
      </c>
      <c r="D70">
        <v>1126</v>
      </c>
      <c r="E70">
        <v>1107</v>
      </c>
      <c r="F70">
        <v>0.42999096657633201</v>
      </c>
      <c r="G70">
        <v>0.44333129254259801</v>
      </c>
      <c r="H70">
        <v>1.1331637942694499E-2</v>
      </c>
      <c r="I70">
        <v>-1.1772636960102301</v>
      </c>
      <c r="J70">
        <v>-3.1</v>
      </c>
      <c r="K70">
        <v>1107</v>
      </c>
      <c r="L70">
        <v>1049.9784946236559</v>
      </c>
    </row>
    <row r="71" spans="1:12" x14ac:dyDescent="0.2">
      <c r="A71" s="14">
        <v>43818</v>
      </c>
      <c r="B71">
        <v>482</v>
      </c>
      <c r="C71">
        <v>481</v>
      </c>
      <c r="D71">
        <v>1136</v>
      </c>
      <c r="E71">
        <v>1122</v>
      </c>
      <c r="F71">
        <v>0.428698752228164</v>
      </c>
      <c r="G71">
        <v>0.44317246760218298</v>
      </c>
      <c r="H71">
        <v>1.1597855326885899E-2</v>
      </c>
      <c r="I71">
        <v>-1.2479648147073199</v>
      </c>
      <c r="J71">
        <v>-3.38</v>
      </c>
      <c r="K71">
        <v>1122</v>
      </c>
      <c r="L71">
        <v>1061.0076804915516</v>
      </c>
    </row>
    <row r="72" spans="1:12" x14ac:dyDescent="0.2">
      <c r="A72" s="14">
        <v>43817</v>
      </c>
      <c r="B72">
        <v>481</v>
      </c>
      <c r="C72">
        <v>480</v>
      </c>
      <c r="D72">
        <v>1128</v>
      </c>
      <c r="E72">
        <v>1130</v>
      </c>
      <c r="F72">
        <v>0.42477876106194601</v>
      </c>
      <c r="G72">
        <v>0.442923655956313</v>
      </c>
      <c r="H72">
        <v>1.20951991083427E-2</v>
      </c>
      <c r="I72">
        <v>-1.50017331106609</v>
      </c>
      <c r="J72">
        <v>-4.2699999999999996</v>
      </c>
      <c r="K72">
        <v>1130</v>
      </c>
      <c r="L72">
        <v>1058.8018433179723</v>
      </c>
    </row>
    <row r="73" spans="1:12" x14ac:dyDescent="0.2">
      <c r="A73" s="14">
        <v>43816</v>
      </c>
      <c r="B73">
        <v>486</v>
      </c>
      <c r="C73">
        <v>484</v>
      </c>
      <c r="D73">
        <v>1114</v>
      </c>
      <c r="E73">
        <v>1127</v>
      </c>
      <c r="F73">
        <v>0.42945874001774598</v>
      </c>
      <c r="G73">
        <v>0.44273002461223898</v>
      </c>
      <c r="H73">
        <v>1.24938053231025E-2</v>
      </c>
      <c r="I73">
        <v>-1.0622291808847699</v>
      </c>
      <c r="J73">
        <v>-3.09</v>
      </c>
      <c r="K73">
        <v>1127</v>
      </c>
      <c r="L73">
        <v>1067.6251920122888</v>
      </c>
    </row>
    <row r="74" spans="1:12" x14ac:dyDescent="0.2">
      <c r="A74" s="14">
        <v>43815</v>
      </c>
      <c r="B74">
        <v>480</v>
      </c>
      <c r="C74">
        <v>483</v>
      </c>
      <c r="D74">
        <v>1099</v>
      </c>
      <c r="E74">
        <v>1106</v>
      </c>
      <c r="F74">
        <v>0.436708860759493</v>
      </c>
      <c r="G74">
        <v>0.44256053303856602</v>
      </c>
      <c r="H74">
        <v>1.2756164799623101E-2</v>
      </c>
      <c r="I74">
        <v>-0.458732884922114</v>
      </c>
      <c r="J74">
        <v>-1.34</v>
      </c>
      <c r="K74">
        <v>1106</v>
      </c>
      <c r="L74">
        <v>1065.4193548387098</v>
      </c>
    </row>
    <row r="75" spans="1:12" x14ac:dyDescent="0.2">
      <c r="A75" s="14">
        <v>43812</v>
      </c>
      <c r="B75">
        <v>479</v>
      </c>
      <c r="C75">
        <v>485</v>
      </c>
      <c r="D75">
        <v>1100</v>
      </c>
      <c r="E75">
        <v>1099</v>
      </c>
      <c r="F75">
        <v>0.44131028207461298</v>
      </c>
      <c r="G75">
        <v>0.44236417937008199</v>
      </c>
      <c r="H75">
        <v>1.29564959577848E-2</v>
      </c>
      <c r="I75">
        <v>-8.1341228284475597E-2</v>
      </c>
      <c r="J75">
        <v>-0.24</v>
      </c>
      <c r="K75">
        <v>1099</v>
      </c>
      <c r="L75">
        <v>1069.8310291858679</v>
      </c>
    </row>
    <row r="76" spans="1:12" x14ac:dyDescent="0.2">
      <c r="A76" s="14">
        <v>43811</v>
      </c>
      <c r="B76">
        <v>473</v>
      </c>
      <c r="C76">
        <v>468</v>
      </c>
      <c r="D76">
        <v>1092</v>
      </c>
      <c r="E76">
        <v>1084</v>
      </c>
      <c r="F76">
        <v>0.43173431734317302</v>
      </c>
      <c r="G76">
        <v>0.44208390701005301</v>
      </c>
      <c r="H76">
        <v>1.3201304335460899E-2</v>
      </c>
      <c r="I76">
        <v>-0.78398235537071104</v>
      </c>
      <c r="J76">
        <v>-2.4</v>
      </c>
      <c r="K76">
        <v>1084</v>
      </c>
      <c r="L76">
        <v>1032.331797235023</v>
      </c>
    </row>
    <row r="77" spans="1:12" x14ac:dyDescent="0.2">
      <c r="A77" s="14">
        <v>43810</v>
      </c>
      <c r="B77">
        <v>478</v>
      </c>
      <c r="C77">
        <v>473</v>
      </c>
      <c r="D77">
        <v>1072</v>
      </c>
      <c r="E77">
        <v>1078</v>
      </c>
      <c r="F77">
        <v>0.43877551020408101</v>
      </c>
      <c r="G77">
        <v>0.44192176469095601</v>
      </c>
      <c r="H77">
        <v>1.3400601435741099E-2</v>
      </c>
      <c r="I77">
        <v>-0.234784573062741</v>
      </c>
      <c r="J77">
        <v>-0.72</v>
      </c>
      <c r="K77">
        <v>1078</v>
      </c>
      <c r="L77">
        <v>1043.3609831029187</v>
      </c>
    </row>
    <row r="78" spans="1:12" x14ac:dyDescent="0.2">
      <c r="A78" s="14">
        <v>43809</v>
      </c>
      <c r="B78">
        <v>487</v>
      </c>
      <c r="C78">
        <v>482</v>
      </c>
      <c r="D78">
        <v>1096</v>
      </c>
      <c r="E78">
        <v>1076</v>
      </c>
      <c r="F78">
        <v>0.44795539033457199</v>
      </c>
      <c r="G78">
        <v>0.44161507921248</v>
      </c>
      <c r="H78">
        <v>1.3728294966433199E-2</v>
      </c>
      <c r="I78">
        <v>0.46184257677990498</v>
      </c>
      <c r="J78">
        <v>1.42</v>
      </c>
      <c r="K78">
        <v>1076</v>
      </c>
      <c r="L78">
        <v>1063.2135176651307</v>
      </c>
    </row>
    <row r="79" spans="1:12" x14ac:dyDescent="0.2">
      <c r="A79" s="14">
        <v>43808</v>
      </c>
      <c r="B79">
        <v>493</v>
      </c>
      <c r="C79">
        <v>491</v>
      </c>
      <c r="D79">
        <v>1093</v>
      </c>
      <c r="E79">
        <v>1091</v>
      </c>
      <c r="F79">
        <v>0.45004582951420702</v>
      </c>
      <c r="G79">
        <v>0.441183967161346</v>
      </c>
      <c r="H79">
        <v>1.40268590948542E-2</v>
      </c>
      <c r="I79">
        <v>0.63177809750094605</v>
      </c>
      <c r="J79">
        <v>1.97</v>
      </c>
      <c r="K79">
        <v>1091</v>
      </c>
      <c r="L79">
        <v>1083.0660522273427</v>
      </c>
    </row>
    <row r="80" spans="1:12" x14ac:dyDescent="0.2">
      <c r="A80" s="14">
        <v>43805</v>
      </c>
      <c r="B80">
        <v>491</v>
      </c>
      <c r="C80">
        <v>492</v>
      </c>
      <c r="D80">
        <v>1088</v>
      </c>
      <c r="E80">
        <v>1090</v>
      </c>
      <c r="F80">
        <v>0.45137614678899002</v>
      </c>
      <c r="G80">
        <v>0.440567242357081</v>
      </c>
      <c r="H80">
        <v>1.46276442822285E-2</v>
      </c>
      <c r="I80">
        <v>0.73893678458135903</v>
      </c>
      <c r="J80">
        <v>2.39</v>
      </c>
      <c r="K80">
        <v>1090</v>
      </c>
      <c r="L80">
        <v>1085.2718894009217</v>
      </c>
    </row>
    <row r="81" spans="1:12" x14ac:dyDescent="0.2">
      <c r="A81" s="14">
        <v>43804</v>
      </c>
      <c r="B81">
        <v>486</v>
      </c>
      <c r="C81">
        <v>494</v>
      </c>
      <c r="D81">
        <v>1086</v>
      </c>
      <c r="E81">
        <v>1087</v>
      </c>
      <c r="F81">
        <v>0.45446182152713799</v>
      </c>
      <c r="G81">
        <v>0.43998817021901498</v>
      </c>
      <c r="H81">
        <v>1.5042065100527901E-2</v>
      </c>
      <c r="I81">
        <v>0.96221171836405495</v>
      </c>
      <c r="J81">
        <v>3.18</v>
      </c>
      <c r="K81">
        <v>1087</v>
      </c>
      <c r="L81">
        <v>1089.6835637480799</v>
      </c>
    </row>
    <row r="82" spans="1:12" x14ac:dyDescent="0.2">
      <c r="A82" s="14">
        <v>43803</v>
      </c>
      <c r="B82">
        <v>486</v>
      </c>
      <c r="C82">
        <v>482</v>
      </c>
      <c r="D82">
        <v>1075</v>
      </c>
      <c r="E82">
        <v>1084</v>
      </c>
      <c r="F82">
        <v>0.44464944649446397</v>
      </c>
      <c r="G82">
        <v>0.43945082604837898</v>
      </c>
      <c r="H82">
        <v>1.52340318446266E-2</v>
      </c>
      <c r="I82">
        <v>0.34125046469030101</v>
      </c>
      <c r="J82">
        <v>1.17</v>
      </c>
      <c r="K82">
        <v>1084</v>
      </c>
      <c r="L82">
        <v>1063.2135176651307</v>
      </c>
    </row>
    <row r="83" spans="1:12" x14ac:dyDescent="0.2">
      <c r="A83" s="14">
        <v>43802</v>
      </c>
      <c r="B83">
        <v>490</v>
      </c>
      <c r="C83">
        <v>489</v>
      </c>
      <c r="D83">
        <v>1092</v>
      </c>
      <c r="E83">
        <v>1075</v>
      </c>
      <c r="F83">
        <v>0.45488372093023199</v>
      </c>
      <c r="G83">
        <v>0.43897905221867101</v>
      </c>
      <c r="H83">
        <v>1.56089974220759E-2</v>
      </c>
      <c r="I83">
        <v>1.0189423626316101</v>
      </c>
      <c r="J83">
        <v>3.5</v>
      </c>
      <c r="K83">
        <v>1075</v>
      </c>
      <c r="L83">
        <v>1078.6543778801843</v>
      </c>
    </row>
    <row r="84" spans="1:12" x14ac:dyDescent="0.2">
      <c r="A84" s="14">
        <v>43801</v>
      </c>
      <c r="B84">
        <v>493</v>
      </c>
      <c r="C84">
        <v>496</v>
      </c>
      <c r="D84">
        <v>1096</v>
      </c>
      <c r="E84">
        <v>1105</v>
      </c>
      <c r="F84">
        <v>0.448868778280543</v>
      </c>
      <c r="G84">
        <v>0.43832382429685801</v>
      </c>
      <c r="H84">
        <v>1.5955199248304699E-2</v>
      </c>
      <c r="I84">
        <v>0.66091020360053798</v>
      </c>
      <c r="J84">
        <v>2.35</v>
      </c>
      <c r="K84">
        <v>1105</v>
      </c>
      <c r="L84">
        <v>1094.0952380952381</v>
      </c>
    </row>
    <row r="85" spans="1:12" x14ac:dyDescent="0.2">
      <c r="A85" s="14">
        <v>43798</v>
      </c>
      <c r="B85">
        <v>493</v>
      </c>
      <c r="C85">
        <v>490</v>
      </c>
      <c r="D85">
        <v>1094</v>
      </c>
      <c r="E85">
        <v>1085</v>
      </c>
      <c r="F85">
        <v>0.45161290322580599</v>
      </c>
      <c r="G85">
        <v>0.43792208124929399</v>
      </c>
      <c r="H85">
        <v>1.6063594628760901E-2</v>
      </c>
      <c r="I85">
        <v>0.85228881162125902</v>
      </c>
      <c r="J85">
        <v>3.03</v>
      </c>
      <c r="K85">
        <v>1085</v>
      </c>
      <c r="L85">
        <v>1080.8602150537636</v>
      </c>
    </row>
    <row r="86" spans="1:12" x14ac:dyDescent="0.2">
      <c r="A86" s="14">
        <v>43797</v>
      </c>
      <c r="B86">
        <v>497</v>
      </c>
      <c r="C86">
        <v>493</v>
      </c>
      <c r="D86">
        <v>1090</v>
      </c>
      <c r="E86">
        <v>1094</v>
      </c>
      <c r="F86">
        <v>0.45063985374771398</v>
      </c>
      <c r="G86">
        <v>0.43754703079755702</v>
      </c>
      <c r="H86">
        <v>1.6067937786879701E-2</v>
      </c>
      <c r="I86">
        <v>0.814841526262859</v>
      </c>
      <c r="J86">
        <v>2.91</v>
      </c>
      <c r="K86">
        <v>1094</v>
      </c>
      <c r="L86">
        <v>1087.4777265745008</v>
      </c>
    </row>
    <row r="87" spans="1:12" x14ac:dyDescent="0.2">
      <c r="A87" s="14">
        <v>43796</v>
      </c>
      <c r="B87">
        <v>490</v>
      </c>
      <c r="C87">
        <v>495</v>
      </c>
      <c r="D87">
        <v>1071</v>
      </c>
      <c r="E87">
        <v>1086</v>
      </c>
      <c r="F87">
        <v>0.45580110497237503</v>
      </c>
      <c r="G87">
        <v>0.43716389623965002</v>
      </c>
      <c r="H87">
        <v>1.60937445449378E-2</v>
      </c>
      <c r="I87">
        <v>1.15804054679039</v>
      </c>
      <c r="J87">
        <v>4.09</v>
      </c>
      <c r="K87">
        <v>1086</v>
      </c>
      <c r="L87">
        <v>1091.889400921659</v>
      </c>
    </row>
    <row r="88" spans="1:12" x14ac:dyDescent="0.2">
      <c r="A88" s="14">
        <v>43795</v>
      </c>
      <c r="B88">
        <v>487</v>
      </c>
      <c r="C88">
        <v>488</v>
      </c>
      <c r="D88">
        <v>1080</v>
      </c>
      <c r="E88">
        <v>1062</v>
      </c>
      <c r="F88">
        <v>0.45951035781544203</v>
      </c>
      <c r="G88">
        <v>0.43674465156694597</v>
      </c>
      <c r="H88">
        <v>1.6012126766951101E-2</v>
      </c>
      <c r="I88">
        <v>1.4217790415876901</v>
      </c>
      <c r="J88">
        <v>4.95</v>
      </c>
      <c r="K88">
        <v>1062</v>
      </c>
      <c r="L88">
        <v>1076.4485407066052</v>
      </c>
    </row>
    <row r="89" spans="1:12" x14ac:dyDescent="0.2">
      <c r="A89" s="14">
        <v>43794</v>
      </c>
      <c r="B89">
        <v>487</v>
      </c>
      <c r="C89">
        <v>483</v>
      </c>
      <c r="D89">
        <v>1078</v>
      </c>
      <c r="E89">
        <v>1081</v>
      </c>
      <c r="F89">
        <v>0.44680851063829702</v>
      </c>
      <c r="G89">
        <v>0.43621047469565999</v>
      </c>
      <c r="H89">
        <v>1.5911690700063201E-2</v>
      </c>
      <c r="I89">
        <v>0.666053415844442</v>
      </c>
      <c r="J89">
        <v>2.37</v>
      </c>
      <c r="K89">
        <v>1081</v>
      </c>
      <c r="L89">
        <v>1065.4193548387098</v>
      </c>
    </row>
    <row r="90" spans="1:12" x14ac:dyDescent="0.2">
      <c r="A90" s="14">
        <v>43791</v>
      </c>
      <c r="B90">
        <v>485</v>
      </c>
      <c r="C90">
        <v>482</v>
      </c>
      <c r="D90">
        <v>1083</v>
      </c>
      <c r="E90">
        <v>1071</v>
      </c>
      <c r="F90">
        <v>0.450046685340803</v>
      </c>
      <c r="G90">
        <v>0.43601434475957701</v>
      </c>
      <c r="H90">
        <v>1.58704527706575E-2</v>
      </c>
      <c r="I90">
        <v>0.88418023001644597</v>
      </c>
      <c r="J90">
        <v>3.12</v>
      </c>
      <c r="K90">
        <v>1071</v>
      </c>
      <c r="L90">
        <v>1063.2135176651307</v>
      </c>
    </row>
    <row r="91" spans="1:12" x14ac:dyDescent="0.2">
      <c r="A91" s="14">
        <v>43790</v>
      </c>
      <c r="B91">
        <v>485</v>
      </c>
      <c r="C91">
        <v>487</v>
      </c>
      <c r="D91">
        <v>1070</v>
      </c>
      <c r="E91">
        <v>1093</v>
      </c>
      <c r="F91">
        <v>0.44556267154620299</v>
      </c>
      <c r="G91">
        <v>0.436088076415651</v>
      </c>
      <c r="H91">
        <v>1.5948128949531799E-2</v>
      </c>
      <c r="I91">
        <v>0.59408819432889404</v>
      </c>
      <c r="J91">
        <v>2.13</v>
      </c>
      <c r="K91">
        <v>1093</v>
      </c>
      <c r="L91">
        <v>1074.2427035330261</v>
      </c>
    </row>
    <row r="92" spans="1:12" x14ac:dyDescent="0.2">
      <c r="A92" s="14">
        <v>43789</v>
      </c>
      <c r="B92">
        <v>489</v>
      </c>
      <c r="C92">
        <v>487</v>
      </c>
      <c r="D92">
        <v>1076</v>
      </c>
      <c r="E92">
        <v>1071</v>
      </c>
      <c r="F92">
        <v>0.45471521942110099</v>
      </c>
      <c r="G92">
        <v>0.43603786102112702</v>
      </c>
      <c r="H92">
        <v>1.59241286505328E-2</v>
      </c>
      <c r="I92">
        <v>1.1728967285973999</v>
      </c>
      <c r="J92">
        <v>4.1100000000000003</v>
      </c>
      <c r="K92">
        <v>1071</v>
      </c>
      <c r="L92">
        <v>1074.2427035330261</v>
      </c>
    </row>
    <row r="93" spans="1:12" x14ac:dyDescent="0.2">
      <c r="A93" s="14">
        <v>43788</v>
      </c>
      <c r="B93">
        <v>495</v>
      </c>
      <c r="C93">
        <v>494</v>
      </c>
      <c r="D93">
        <v>1086</v>
      </c>
      <c r="E93">
        <v>1078</v>
      </c>
      <c r="F93">
        <v>0.458256029684601</v>
      </c>
      <c r="G93">
        <v>0.43599095214093903</v>
      </c>
      <c r="H93">
        <v>1.5874143697500301E-2</v>
      </c>
      <c r="I93">
        <v>1.40260022637741</v>
      </c>
      <c r="J93">
        <v>4.8600000000000003</v>
      </c>
      <c r="K93">
        <v>1078</v>
      </c>
      <c r="L93">
        <v>1089.6835637480799</v>
      </c>
    </row>
    <row r="94" spans="1:12" x14ac:dyDescent="0.2">
      <c r="A94" s="14">
        <v>43787</v>
      </c>
      <c r="B94">
        <v>501</v>
      </c>
      <c r="C94">
        <v>498</v>
      </c>
      <c r="D94">
        <v>1099</v>
      </c>
      <c r="E94">
        <v>1099</v>
      </c>
      <c r="F94">
        <v>0.45313921747042701</v>
      </c>
      <c r="G94">
        <v>0.43580679767107</v>
      </c>
      <c r="H94">
        <v>1.5693870246525701E-2</v>
      </c>
      <c r="I94">
        <v>1.10440697718868</v>
      </c>
      <c r="J94">
        <v>3.82</v>
      </c>
      <c r="K94">
        <v>1099</v>
      </c>
      <c r="L94">
        <v>1098.5069124423962</v>
      </c>
    </row>
    <row r="95" spans="1:12" x14ac:dyDescent="0.2">
      <c r="A95" s="14">
        <v>43784</v>
      </c>
      <c r="B95">
        <v>493</v>
      </c>
      <c r="C95">
        <v>497</v>
      </c>
      <c r="D95">
        <v>1100</v>
      </c>
      <c r="E95">
        <v>1099</v>
      </c>
      <c r="F95">
        <v>0.452229299363057</v>
      </c>
      <c r="G95">
        <v>0.43586089628291003</v>
      </c>
      <c r="H95">
        <v>1.57603761326356E-2</v>
      </c>
      <c r="I95">
        <v>1.0385794693219199</v>
      </c>
      <c r="J95">
        <v>3.62</v>
      </c>
      <c r="K95">
        <v>1099</v>
      </c>
      <c r="L95">
        <v>1096.3010752688172</v>
      </c>
    </row>
    <row r="96" spans="1:12" x14ac:dyDescent="0.2">
      <c r="A96" s="14">
        <v>43783</v>
      </c>
      <c r="B96">
        <v>502</v>
      </c>
      <c r="C96">
        <v>499</v>
      </c>
      <c r="D96">
        <v>1120</v>
      </c>
      <c r="E96">
        <v>1096</v>
      </c>
      <c r="F96">
        <v>0.455291970802919</v>
      </c>
      <c r="G96">
        <v>0.436099734692667</v>
      </c>
      <c r="H96">
        <v>1.6137828315114899E-2</v>
      </c>
      <c r="I96">
        <v>1.1892700638212099</v>
      </c>
      <c r="J96">
        <v>4.22</v>
      </c>
      <c r="K96">
        <v>1096</v>
      </c>
      <c r="L96">
        <v>1100.7127496159756</v>
      </c>
    </row>
    <row r="97" spans="1:12" x14ac:dyDescent="0.2">
      <c r="A97" s="14">
        <v>43782</v>
      </c>
      <c r="B97">
        <v>502</v>
      </c>
      <c r="C97">
        <v>504</v>
      </c>
      <c r="D97">
        <v>1123</v>
      </c>
      <c r="E97">
        <v>1112</v>
      </c>
      <c r="F97">
        <v>0.45323741007194202</v>
      </c>
      <c r="G97">
        <v>0.43649769537598498</v>
      </c>
      <c r="H97">
        <v>1.6953601202292001E-2</v>
      </c>
      <c r="I97">
        <v>0.98738400745761001</v>
      </c>
      <c r="J97">
        <v>3.69</v>
      </c>
      <c r="K97">
        <v>1112</v>
      </c>
      <c r="L97">
        <v>1111.741935483871</v>
      </c>
    </row>
    <row r="98" spans="1:12" x14ac:dyDescent="0.2">
      <c r="A98" s="14">
        <v>43781</v>
      </c>
      <c r="B98">
        <v>514</v>
      </c>
      <c r="C98">
        <v>508</v>
      </c>
      <c r="D98">
        <v>1133</v>
      </c>
      <c r="E98">
        <v>1125</v>
      </c>
      <c r="F98">
        <v>0.45155555555555499</v>
      </c>
      <c r="G98">
        <v>0.43694828591220097</v>
      </c>
      <c r="H98">
        <v>1.7819496718104798E-2</v>
      </c>
      <c r="I98">
        <v>0.81973525259625202</v>
      </c>
      <c r="J98">
        <v>3.23</v>
      </c>
      <c r="K98">
        <v>1125</v>
      </c>
      <c r="L98">
        <v>1120.5652841781875</v>
      </c>
    </row>
    <row r="99" spans="1:12" x14ac:dyDescent="0.2">
      <c r="A99" s="14">
        <v>43780</v>
      </c>
      <c r="B99">
        <v>508</v>
      </c>
      <c r="C99">
        <v>509</v>
      </c>
      <c r="D99">
        <v>1144</v>
      </c>
      <c r="E99">
        <v>1135</v>
      </c>
      <c r="F99">
        <v>0.44845814977973503</v>
      </c>
      <c r="G99">
        <v>0.43737049819159501</v>
      </c>
      <c r="H99">
        <v>1.85218972561303E-2</v>
      </c>
      <c r="I99">
        <v>0.59862396572093401</v>
      </c>
      <c r="J99">
        <v>2.4700000000000002</v>
      </c>
      <c r="K99">
        <v>1135</v>
      </c>
      <c r="L99">
        <v>1122.7711213517666</v>
      </c>
    </row>
    <row r="100" spans="1:12" x14ac:dyDescent="0.2">
      <c r="A100" s="14">
        <v>43777</v>
      </c>
      <c r="B100">
        <v>503</v>
      </c>
      <c r="C100">
        <v>502</v>
      </c>
      <c r="D100">
        <v>1153</v>
      </c>
      <c r="E100">
        <v>1138</v>
      </c>
      <c r="F100">
        <v>0.441124780316344</v>
      </c>
      <c r="G100">
        <v>0.437765101996058</v>
      </c>
      <c r="H100">
        <v>1.9061317818816401E-2</v>
      </c>
      <c r="I100">
        <v>0.17625635080535099</v>
      </c>
      <c r="J100">
        <v>0.76</v>
      </c>
      <c r="K100">
        <v>1138</v>
      </c>
      <c r="L100">
        <v>1107.3302611367128</v>
      </c>
    </row>
    <row r="101" spans="1:12" x14ac:dyDescent="0.2">
      <c r="A101" s="14">
        <v>43776</v>
      </c>
      <c r="B101">
        <v>497</v>
      </c>
      <c r="C101">
        <v>492</v>
      </c>
      <c r="D101">
        <v>1159</v>
      </c>
      <c r="E101">
        <v>1148</v>
      </c>
      <c r="F101">
        <v>0.42857142857142799</v>
      </c>
      <c r="G101">
        <v>0.438295452623509</v>
      </c>
      <c r="H101">
        <v>1.9690392690727501E-2</v>
      </c>
      <c r="I101">
        <v>-0.49384612104053199</v>
      </c>
      <c r="J101">
        <v>-2.27</v>
      </c>
      <c r="K101">
        <v>1148</v>
      </c>
      <c r="L101">
        <v>1085.2718894009217</v>
      </c>
    </row>
    <row r="102" spans="1:12" x14ac:dyDescent="0.2">
      <c r="A102" s="14">
        <v>43775</v>
      </c>
      <c r="B102">
        <v>522</v>
      </c>
      <c r="C102">
        <v>528</v>
      </c>
      <c r="D102">
        <v>1152</v>
      </c>
      <c r="E102">
        <v>1151</v>
      </c>
      <c r="F102">
        <v>0.45873153779322301</v>
      </c>
      <c r="G102">
        <v>0.43888764400243002</v>
      </c>
      <c r="H102">
        <v>2.00535708654794E-2</v>
      </c>
      <c r="I102">
        <v>0.98954415270511198</v>
      </c>
      <c r="J102">
        <v>4.33</v>
      </c>
      <c r="K102">
        <v>1151</v>
      </c>
      <c r="L102">
        <v>1164.6820276497697</v>
      </c>
    </row>
    <row r="103" spans="1:12" x14ac:dyDescent="0.2">
      <c r="A103" s="14">
        <v>43774</v>
      </c>
      <c r="B103">
        <v>504</v>
      </c>
      <c r="C103">
        <v>520</v>
      </c>
      <c r="D103">
        <v>1154</v>
      </c>
      <c r="E103">
        <v>1149</v>
      </c>
      <c r="F103">
        <v>0.45256744995648301</v>
      </c>
      <c r="G103">
        <v>0.438965253349267</v>
      </c>
      <c r="H103">
        <v>2.0141290061002001E-2</v>
      </c>
      <c r="I103">
        <v>0.67533889666549096</v>
      </c>
      <c r="J103">
        <v>3.01</v>
      </c>
      <c r="K103">
        <v>1149</v>
      </c>
      <c r="L103">
        <v>1147.0353302611368</v>
      </c>
    </row>
    <row r="104" spans="1:12" x14ac:dyDescent="0.2">
      <c r="A104" s="14">
        <v>43770</v>
      </c>
      <c r="B104">
        <v>490</v>
      </c>
      <c r="C104">
        <v>496</v>
      </c>
      <c r="D104">
        <v>1118</v>
      </c>
      <c r="E104">
        <v>1147</v>
      </c>
      <c r="F104">
        <v>0.43243243243243201</v>
      </c>
      <c r="G104">
        <v>0.43903147730418501</v>
      </c>
      <c r="H104">
        <v>2.01940011670395E-2</v>
      </c>
      <c r="I104">
        <v>-0.32678243490070302</v>
      </c>
      <c r="J104">
        <v>-1.53</v>
      </c>
      <c r="K104">
        <v>1147</v>
      </c>
      <c r="L104">
        <v>1094.0952380952381</v>
      </c>
    </row>
    <row r="105" spans="1:12" x14ac:dyDescent="0.2">
      <c r="A105" s="14">
        <v>43769</v>
      </c>
      <c r="B105">
        <v>497</v>
      </c>
      <c r="C105">
        <v>498</v>
      </c>
      <c r="D105">
        <v>1110</v>
      </c>
      <c r="E105">
        <v>1114</v>
      </c>
      <c r="F105">
        <v>0.44703770197486498</v>
      </c>
      <c r="G105">
        <v>0.439414874399911</v>
      </c>
      <c r="H105">
        <v>2.0337528869074101E-2</v>
      </c>
      <c r="I105">
        <v>0.37481582074337999</v>
      </c>
      <c r="J105">
        <v>1.71</v>
      </c>
      <c r="K105">
        <v>1114</v>
      </c>
      <c r="L105">
        <v>1098.5069124423962</v>
      </c>
    </row>
    <row r="106" spans="1:12" x14ac:dyDescent="0.2">
      <c r="A106" s="14">
        <v>43768</v>
      </c>
      <c r="B106">
        <v>502</v>
      </c>
      <c r="C106">
        <v>494</v>
      </c>
      <c r="D106">
        <v>1116</v>
      </c>
      <c r="E106">
        <v>1100</v>
      </c>
      <c r="F106">
        <v>0.44909090909090899</v>
      </c>
      <c r="G106">
        <v>0.43974623038586802</v>
      </c>
      <c r="H106">
        <v>2.0658939518087099E-2</v>
      </c>
      <c r="I106">
        <v>0.45233099679967897</v>
      </c>
      <c r="J106">
        <v>2.08</v>
      </c>
      <c r="K106">
        <v>1100</v>
      </c>
      <c r="L106">
        <v>1089.6835637480799</v>
      </c>
    </row>
    <row r="107" spans="1:12" x14ac:dyDescent="0.2">
      <c r="A107" s="14">
        <v>43767</v>
      </c>
      <c r="B107">
        <v>496</v>
      </c>
      <c r="C107">
        <v>504</v>
      </c>
      <c r="D107">
        <v>1106</v>
      </c>
      <c r="E107">
        <v>1106</v>
      </c>
      <c r="F107">
        <v>0.455696202531645</v>
      </c>
      <c r="G107">
        <v>0.44009077335429397</v>
      </c>
      <c r="H107">
        <v>2.10241670017349E-2</v>
      </c>
      <c r="I107">
        <v>0.74226147347778304</v>
      </c>
      <c r="J107">
        <v>3.42</v>
      </c>
      <c r="K107">
        <v>1106</v>
      </c>
      <c r="L107">
        <v>1111.741935483871</v>
      </c>
    </row>
    <row r="108" spans="1:12" x14ac:dyDescent="0.2">
      <c r="A108" s="14">
        <v>43766</v>
      </c>
      <c r="B108">
        <v>492</v>
      </c>
      <c r="C108">
        <v>493</v>
      </c>
      <c r="D108">
        <v>1110</v>
      </c>
      <c r="E108">
        <v>1105</v>
      </c>
      <c r="F108">
        <v>0.44615384615384601</v>
      </c>
      <c r="G108">
        <v>0.44033634987276399</v>
      </c>
      <c r="H108">
        <v>2.13106318818896E-2</v>
      </c>
      <c r="I108">
        <v>0.272985630521133</v>
      </c>
      <c r="J108">
        <v>1.3</v>
      </c>
      <c r="K108">
        <v>1105</v>
      </c>
      <c r="L108">
        <v>1087.4777265745008</v>
      </c>
    </row>
    <row r="109" spans="1:12" x14ac:dyDescent="0.2">
      <c r="A109" s="14">
        <v>43763</v>
      </c>
      <c r="B109">
        <v>489</v>
      </c>
      <c r="C109">
        <v>488</v>
      </c>
      <c r="D109">
        <v>1118</v>
      </c>
      <c r="E109">
        <v>1118</v>
      </c>
      <c r="F109">
        <v>0.43649373881932002</v>
      </c>
      <c r="G109">
        <v>0.440636138495134</v>
      </c>
      <c r="H109">
        <v>2.15471967489149E-2</v>
      </c>
      <c r="I109">
        <v>-0.19224773060200501</v>
      </c>
      <c r="J109">
        <v>-0.95</v>
      </c>
      <c r="K109">
        <v>1118</v>
      </c>
      <c r="L109">
        <v>1076.4485407066052</v>
      </c>
    </row>
    <row r="110" spans="1:12" x14ac:dyDescent="0.2">
      <c r="A110" s="14">
        <v>43762</v>
      </c>
      <c r="B110">
        <v>492</v>
      </c>
      <c r="C110">
        <v>497</v>
      </c>
      <c r="D110">
        <v>1119</v>
      </c>
      <c r="E110">
        <v>1119</v>
      </c>
      <c r="F110">
        <v>0.44414655942805997</v>
      </c>
      <c r="G110">
        <v>0.441011746123597</v>
      </c>
      <c r="H110">
        <v>2.1716580177392399E-2</v>
      </c>
      <c r="I110">
        <v>0.144351149161459</v>
      </c>
      <c r="J110">
        <v>0.71</v>
      </c>
      <c r="K110">
        <v>1119</v>
      </c>
      <c r="L110">
        <v>1096.3010752688172</v>
      </c>
    </row>
    <row r="111" spans="1:12" x14ac:dyDescent="0.2">
      <c r="A111" s="14">
        <v>43761</v>
      </c>
      <c r="B111">
        <v>493</v>
      </c>
      <c r="C111">
        <v>489</v>
      </c>
      <c r="D111">
        <v>1114</v>
      </c>
      <c r="E111">
        <v>1112</v>
      </c>
      <c r="F111">
        <v>0.43974820143884802</v>
      </c>
      <c r="G111">
        <v>0.441331944464257</v>
      </c>
      <c r="H111">
        <v>2.1936371052719901E-2</v>
      </c>
      <c r="I111">
        <v>-7.2197129671188798E-2</v>
      </c>
      <c r="J111">
        <v>-0.36</v>
      </c>
      <c r="K111">
        <v>1112</v>
      </c>
      <c r="L111">
        <v>1078.6543778801843</v>
      </c>
    </row>
    <row r="112" spans="1:12" x14ac:dyDescent="0.2">
      <c r="A112" s="14">
        <v>43759</v>
      </c>
      <c r="B112">
        <v>488</v>
      </c>
      <c r="C112">
        <v>486</v>
      </c>
      <c r="D112">
        <v>1094</v>
      </c>
      <c r="E112">
        <v>1099</v>
      </c>
      <c r="F112">
        <v>0.44222020018198299</v>
      </c>
      <c r="G112">
        <v>0.44190457925260102</v>
      </c>
      <c r="H112">
        <v>2.2442280336880699E-2</v>
      </c>
      <c r="I112">
        <v>1.4063674664256001E-2</v>
      </c>
      <c r="J112">
        <v>7.0000000000000007E-2</v>
      </c>
      <c r="K112">
        <v>1099</v>
      </c>
      <c r="L112">
        <v>1072.036866359447</v>
      </c>
    </row>
    <row r="113" spans="1:12" x14ac:dyDescent="0.2">
      <c r="A113" s="14">
        <v>43756</v>
      </c>
      <c r="B113">
        <v>493</v>
      </c>
      <c r="C113">
        <v>490</v>
      </c>
      <c r="D113">
        <v>1091</v>
      </c>
      <c r="E113">
        <v>1088</v>
      </c>
      <c r="F113">
        <v>0.45036764705882298</v>
      </c>
      <c r="G113">
        <v>0.442457190739588</v>
      </c>
      <c r="H113">
        <v>2.2947829046165501E-2</v>
      </c>
      <c r="I113">
        <v>0.344714800834588</v>
      </c>
      <c r="J113">
        <v>1.76</v>
      </c>
      <c r="K113">
        <v>1088</v>
      </c>
      <c r="L113">
        <v>1080.8602150537636</v>
      </c>
    </row>
    <row r="114" spans="1:12" x14ac:dyDescent="0.2">
      <c r="A114" s="14">
        <v>43755</v>
      </c>
      <c r="B114">
        <v>488</v>
      </c>
      <c r="C114">
        <v>493</v>
      </c>
      <c r="D114">
        <v>1108</v>
      </c>
      <c r="E114">
        <v>1086</v>
      </c>
      <c r="F114">
        <v>0.45395948434622402</v>
      </c>
      <c r="G114">
        <v>0.44277001146016298</v>
      </c>
      <c r="H114">
        <v>2.3211923028092701E-2</v>
      </c>
      <c r="I114">
        <v>0.48205712523340999</v>
      </c>
      <c r="J114">
        <v>2.46</v>
      </c>
      <c r="K114">
        <v>1086</v>
      </c>
      <c r="L114">
        <v>1087.4777265745008</v>
      </c>
    </row>
    <row r="115" spans="1:12" x14ac:dyDescent="0.2">
      <c r="A115" s="14">
        <v>43754</v>
      </c>
      <c r="B115">
        <v>492</v>
      </c>
      <c r="C115">
        <v>489</v>
      </c>
      <c r="D115">
        <v>1116</v>
      </c>
      <c r="E115">
        <v>1105</v>
      </c>
      <c r="F115">
        <v>0.44253393665158303</v>
      </c>
      <c r="G115">
        <v>0.44325143467108702</v>
      </c>
      <c r="H115">
        <v>2.3805838976731501E-2</v>
      </c>
      <c r="I115">
        <v>-3.0139581310502699E-2</v>
      </c>
      <c r="J115">
        <v>-0.16</v>
      </c>
      <c r="K115">
        <v>1105</v>
      </c>
      <c r="L115">
        <v>1078.6543778801843</v>
      </c>
    </row>
    <row r="116" spans="1:12" x14ac:dyDescent="0.2">
      <c r="A116" s="14">
        <v>43753</v>
      </c>
      <c r="B116">
        <v>486</v>
      </c>
      <c r="C116">
        <v>484</v>
      </c>
      <c r="D116">
        <v>1104</v>
      </c>
      <c r="E116">
        <v>1104</v>
      </c>
      <c r="F116">
        <v>0.438405797101449</v>
      </c>
      <c r="G116">
        <v>0.44361739869271799</v>
      </c>
      <c r="H116">
        <v>2.4002158396363299E-2</v>
      </c>
      <c r="I116">
        <v>-0.21713053906265201</v>
      </c>
      <c r="J116">
        <v>-1.19</v>
      </c>
      <c r="K116">
        <v>1104</v>
      </c>
      <c r="L116">
        <v>1067.6251920122888</v>
      </c>
    </row>
    <row r="117" spans="1:12" x14ac:dyDescent="0.2">
      <c r="A117" s="14">
        <v>43749</v>
      </c>
      <c r="B117">
        <v>468</v>
      </c>
      <c r="C117">
        <v>473</v>
      </c>
      <c r="D117">
        <v>1082</v>
      </c>
      <c r="E117">
        <v>1090</v>
      </c>
      <c r="F117">
        <v>0.43394495412843997</v>
      </c>
      <c r="G117">
        <v>0.444091690666929</v>
      </c>
      <c r="H117">
        <v>2.42447206408395E-2</v>
      </c>
      <c r="I117">
        <v>-0.41851323794581802</v>
      </c>
      <c r="J117">
        <v>-2.34</v>
      </c>
      <c r="K117">
        <v>1090</v>
      </c>
      <c r="L117">
        <v>1043.3609831029187</v>
      </c>
    </row>
    <row r="118" spans="1:12" x14ac:dyDescent="0.2">
      <c r="A118" s="14">
        <v>43748</v>
      </c>
      <c r="B118">
        <v>461</v>
      </c>
      <c r="C118">
        <v>463</v>
      </c>
      <c r="D118">
        <v>1081</v>
      </c>
      <c r="E118">
        <v>1079</v>
      </c>
      <c r="F118">
        <v>0.42910101946246498</v>
      </c>
      <c r="G118">
        <v>0.44454429005530899</v>
      </c>
      <c r="H118">
        <v>2.4367607283448001E-2</v>
      </c>
      <c r="I118">
        <v>-0.63376228996163397</v>
      </c>
      <c r="J118">
        <v>-3.6</v>
      </c>
      <c r="K118">
        <v>1079</v>
      </c>
      <c r="L118">
        <v>1021.3026113671275</v>
      </c>
    </row>
    <row r="119" spans="1:12" x14ac:dyDescent="0.2">
      <c r="A119" s="14">
        <v>43747</v>
      </c>
      <c r="B119">
        <v>454</v>
      </c>
      <c r="C119">
        <v>461</v>
      </c>
      <c r="D119">
        <v>1082</v>
      </c>
      <c r="E119">
        <v>1084</v>
      </c>
      <c r="F119">
        <v>0.42527675276752702</v>
      </c>
      <c r="G119">
        <v>0.44499282966701398</v>
      </c>
      <c r="H119">
        <v>2.4388815951003E-2</v>
      </c>
      <c r="I119">
        <v>-0.80840648185202701</v>
      </c>
      <c r="J119">
        <v>-4.6399999999999997</v>
      </c>
      <c r="K119">
        <v>1084</v>
      </c>
      <c r="L119">
        <v>1016.8909370199693</v>
      </c>
    </row>
    <row r="120" spans="1:12" x14ac:dyDescent="0.2">
      <c r="A120" s="14">
        <v>43746</v>
      </c>
      <c r="B120">
        <v>470</v>
      </c>
      <c r="C120">
        <v>470</v>
      </c>
      <c r="D120">
        <v>1093</v>
      </c>
      <c r="E120">
        <v>1086</v>
      </c>
      <c r="F120">
        <v>0.43278084714548798</v>
      </c>
      <c r="G120">
        <v>0.44548761057812603</v>
      </c>
      <c r="H120">
        <v>2.43602107874334E-2</v>
      </c>
      <c r="I120">
        <v>-0.52161960105835503</v>
      </c>
      <c r="J120">
        <v>-2.94</v>
      </c>
      <c r="K120">
        <v>1086</v>
      </c>
      <c r="L120">
        <v>1036.7434715821812</v>
      </c>
    </row>
    <row r="121" spans="1:12" x14ac:dyDescent="0.2">
      <c r="A121" s="14">
        <v>43745</v>
      </c>
      <c r="B121">
        <v>470</v>
      </c>
      <c r="C121">
        <v>469</v>
      </c>
      <c r="D121">
        <v>1111</v>
      </c>
      <c r="E121">
        <v>1101</v>
      </c>
      <c r="F121">
        <v>0.42597638510445002</v>
      </c>
      <c r="G121">
        <v>0.44587668599229402</v>
      </c>
      <c r="H121">
        <v>2.4387172597144999E-2</v>
      </c>
      <c r="I121">
        <v>-0.816015091891931</v>
      </c>
      <c r="J121">
        <v>-4.67</v>
      </c>
      <c r="K121">
        <v>1101</v>
      </c>
      <c r="L121">
        <v>1034.5376344086021</v>
      </c>
    </row>
    <row r="122" spans="1:12" x14ac:dyDescent="0.2">
      <c r="A122" s="14">
        <v>43742</v>
      </c>
      <c r="B122">
        <v>467</v>
      </c>
      <c r="C122">
        <v>468</v>
      </c>
      <c r="D122">
        <v>1096</v>
      </c>
      <c r="E122">
        <v>1107</v>
      </c>
      <c r="F122">
        <v>0.422764227642276</v>
      </c>
      <c r="G122">
        <v>0.44628799435803201</v>
      </c>
      <c r="H122">
        <v>2.43080806547726E-2</v>
      </c>
      <c r="I122">
        <v>-0.96773443571479101</v>
      </c>
      <c r="J122">
        <v>-5.56</v>
      </c>
      <c r="K122">
        <v>1107</v>
      </c>
      <c r="L122">
        <v>1032.331797235023</v>
      </c>
    </row>
    <row r="123" spans="1:12" x14ac:dyDescent="0.2">
      <c r="A123" s="14">
        <v>43741</v>
      </c>
      <c r="B123">
        <v>468</v>
      </c>
      <c r="C123">
        <v>467</v>
      </c>
      <c r="D123">
        <v>1097</v>
      </c>
      <c r="E123">
        <v>1107</v>
      </c>
      <c r="F123">
        <v>0.42186088527551902</v>
      </c>
      <c r="G123">
        <v>0.44665714399547402</v>
      </c>
      <c r="H123">
        <v>2.4157799834982702E-2</v>
      </c>
      <c r="I123">
        <v>-1.0264286851175899</v>
      </c>
      <c r="J123">
        <v>-5.88</v>
      </c>
      <c r="K123">
        <v>1107</v>
      </c>
      <c r="L123">
        <v>1030.1259600614439</v>
      </c>
    </row>
    <row r="124" spans="1:12" x14ac:dyDescent="0.2">
      <c r="A124" s="14">
        <v>43740</v>
      </c>
      <c r="B124">
        <v>480</v>
      </c>
      <c r="C124">
        <v>480</v>
      </c>
      <c r="D124">
        <v>1097</v>
      </c>
      <c r="E124">
        <v>1116</v>
      </c>
      <c r="F124">
        <v>0.43010752688171999</v>
      </c>
      <c r="G124">
        <v>0.44695825811772699</v>
      </c>
      <c r="H124">
        <v>2.3986993233620399E-2</v>
      </c>
      <c r="I124">
        <v>-0.70249451741990099</v>
      </c>
      <c r="J124">
        <v>-3.92</v>
      </c>
      <c r="K124">
        <v>1116</v>
      </c>
      <c r="L124">
        <v>1058.8018433179723</v>
      </c>
    </row>
    <row r="125" spans="1:12" x14ac:dyDescent="0.2">
      <c r="A125" s="14">
        <v>43739</v>
      </c>
      <c r="B125">
        <v>474</v>
      </c>
      <c r="C125">
        <v>488</v>
      </c>
      <c r="D125">
        <v>1060</v>
      </c>
      <c r="E125">
        <v>1097</v>
      </c>
      <c r="F125">
        <v>0.44484958979033701</v>
      </c>
      <c r="G125">
        <v>0.44716513565497101</v>
      </c>
      <c r="H125">
        <v>2.39075478494306E-2</v>
      </c>
      <c r="I125">
        <v>-9.6854176731872202E-2</v>
      </c>
      <c r="J125">
        <v>-0.52</v>
      </c>
      <c r="K125">
        <v>1097</v>
      </c>
      <c r="L125">
        <v>1076.4485407066052</v>
      </c>
    </row>
    <row r="126" spans="1:12" x14ac:dyDescent="0.2">
      <c r="A126" s="14">
        <v>43738</v>
      </c>
      <c r="B126">
        <v>480</v>
      </c>
      <c r="C126">
        <v>469</v>
      </c>
      <c r="D126">
        <v>1080</v>
      </c>
      <c r="E126">
        <v>1054</v>
      </c>
      <c r="F126">
        <v>0.44497153700189701</v>
      </c>
      <c r="G126">
        <v>0.44726136569200903</v>
      </c>
      <c r="H126">
        <v>2.3912558422851199E-2</v>
      </c>
      <c r="I126">
        <v>-9.5758414872235395E-2</v>
      </c>
      <c r="J126">
        <v>-0.51</v>
      </c>
      <c r="K126">
        <v>1054</v>
      </c>
      <c r="L126">
        <v>1034.5376344086021</v>
      </c>
    </row>
    <row r="127" spans="1:12" x14ac:dyDescent="0.2">
      <c r="A127" s="14">
        <v>43735</v>
      </c>
      <c r="B127">
        <v>491</v>
      </c>
      <c r="C127">
        <v>487</v>
      </c>
      <c r="D127">
        <v>1111</v>
      </c>
      <c r="E127">
        <v>1096</v>
      </c>
      <c r="F127">
        <v>0.44434306569343002</v>
      </c>
      <c r="G127">
        <v>0.447474153744158</v>
      </c>
      <c r="H127">
        <v>2.3962190672661698E-2</v>
      </c>
      <c r="I127">
        <v>-0.13066785476755899</v>
      </c>
      <c r="J127">
        <v>-0.7</v>
      </c>
      <c r="K127">
        <v>1096</v>
      </c>
      <c r="L127">
        <v>1074.2427035330261</v>
      </c>
    </row>
    <row r="128" spans="1:12" x14ac:dyDescent="0.2">
      <c r="A128" s="14">
        <v>43734</v>
      </c>
      <c r="B128">
        <v>507</v>
      </c>
      <c r="C128">
        <v>501</v>
      </c>
      <c r="D128">
        <v>1149</v>
      </c>
      <c r="E128">
        <v>1132</v>
      </c>
      <c r="F128">
        <v>0.442579505300353</v>
      </c>
      <c r="G128">
        <v>0.44755074707723602</v>
      </c>
      <c r="H128">
        <v>2.3961240885120898E-2</v>
      </c>
      <c r="I128">
        <v>-0.20747013064627501</v>
      </c>
      <c r="J128">
        <v>-1.1200000000000001</v>
      </c>
      <c r="K128">
        <v>1132</v>
      </c>
      <c r="L128">
        <v>1105.1244239631337</v>
      </c>
    </row>
    <row r="129" spans="1:12" x14ac:dyDescent="0.2">
      <c r="A129" s="14">
        <v>43733</v>
      </c>
      <c r="B129">
        <v>493</v>
      </c>
      <c r="C129">
        <v>497</v>
      </c>
      <c r="D129">
        <v>1114</v>
      </c>
      <c r="E129">
        <v>1126</v>
      </c>
      <c r="F129">
        <v>0.44138543516873802</v>
      </c>
      <c r="G129">
        <v>0.44766392188200899</v>
      </c>
      <c r="H129">
        <v>2.39575386426873E-2</v>
      </c>
      <c r="I129">
        <v>-0.26206726855002499</v>
      </c>
      <c r="J129">
        <v>-1.42</v>
      </c>
      <c r="K129">
        <v>1126</v>
      </c>
      <c r="L129">
        <v>1096.3010752688172</v>
      </c>
    </row>
    <row r="130" spans="1:12" x14ac:dyDescent="0.2">
      <c r="A130" s="14">
        <v>43732</v>
      </c>
      <c r="B130">
        <v>492</v>
      </c>
      <c r="C130">
        <v>497</v>
      </c>
      <c r="D130">
        <v>1111</v>
      </c>
      <c r="E130">
        <v>1106</v>
      </c>
      <c r="F130">
        <v>0.449367088607594</v>
      </c>
      <c r="G130">
        <v>0.44766009364102299</v>
      </c>
      <c r="H130">
        <v>2.3958564511212699E-2</v>
      </c>
      <c r="I130">
        <v>7.1247798079578997E-2</v>
      </c>
      <c r="J130">
        <v>0.38</v>
      </c>
      <c r="K130">
        <v>1106</v>
      </c>
      <c r="L130">
        <v>1096.3010752688172</v>
      </c>
    </row>
    <row r="131" spans="1:12" x14ac:dyDescent="0.2">
      <c r="A131" s="14">
        <v>43728</v>
      </c>
      <c r="B131">
        <v>498</v>
      </c>
      <c r="C131">
        <v>497</v>
      </c>
      <c r="D131">
        <v>1130</v>
      </c>
      <c r="E131">
        <v>1094</v>
      </c>
      <c r="F131">
        <v>0.45429616087751301</v>
      </c>
      <c r="G131">
        <v>0.44788292306164401</v>
      </c>
      <c r="H131">
        <v>2.40509432078688E-2</v>
      </c>
      <c r="I131">
        <v>0.26665223731311899</v>
      </c>
      <c r="J131">
        <v>1.41</v>
      </c>
      <c r="K131">
        <v>1094</v>
      </c>
      <c r="L131">
        <v>1096.3010752688172</v>
      </c>
    </row>
    <row r="132" spans="1:12" x14ac:dyDescent="0.2">
      <c r="A132" s="14">
        <v>43727</v>
      </c>
      <c r="B132">
        <v>499</v>
      </c>
      <c r="C132">
        <v>496</v>
      </c>
      <c r="D132">
        <v>1116</v>
      </c>
      <c r="E132">
        <v>1124</v>
      </c>
      <c r="F132">
        <v>0.441281138790035</v>
      </c>
      <c r="G132">
        <v>0.44801230758327698</v>
      </c>
      <c r="H132">
        <v>2.4111121973695301E-2</v>
      </c>
      <c r="I132">
        <v>-0.27917277348544101</v>
      </c>
      <c r="J132">
        <v>-1.53</v>
      </c>
      <c r="K132">
        <v>1124</v>
      </c>
      <c r="L132">
        <v>1094.0952380952381</v>
      </c>
    </row>
    <row r="133" spans="1:12" x14ac:dyDescent="0.2">
      <c r="A133" s="14">
        <v>43726</v>
      </c>
      <c r="B133">
        <v>500</v>
      </c>
      <c r="C133">
        <v>495</v>
      </c>
      <c r="D133">
        <v>1106</v>
      </c>
      <c r="E133">
        <v>1108</v>
      </c>
      <c r="F133">
        <v>0.446750902527075</v>
      </c>
      <c r="G133">
        <v>0.44824760668512498</v>
      </c>
      <c r="H133">
        <v>2.41303871968515E-2</v>
      </c>
      <c r="I133">
        <v>-6.2025700037025698E-2</v>
      </c>
      <c r="J133">
        <v>-0.34</v>
      </c>
      <c r="K133">
        <v>1108</v>
      </c>
      <c r="L133">
        <v>1091.889400921659</v>
      </c>
    </row>
    <row r="134" spans="1:12" x14ac:dyDescent="0.2">
      <c r="A134" s="14">
        <v>43725</v>
      </c>
      <c r="B134">
        <v>498</v>
      </c>
      <c r="C134">
        <v>502</v>
      </c>
      <c r="D134">
        <v>1110</v>
      </c>
      <c r="E134">
        <v>1098</v>
      </c>
      <c r="F134">
        <v>0.45719489981785</v>
      </c>
      <c r="G134">
        <v>0.44845217948897498</v>
      </c>
      <c r="H134">
        <v>2.4181813801103898E-2</v>
      </c>
      <c r="I134">
        <v>0.36154113172750402</v>
      </c>
      <c r="J134">
        <v>1.91</v>
      </c>
      <c r="K134">
        <v>1098</v>
      </c>
      <c r="L134">
        <v>1107.3302611367128</v>
      </c>
    </row>
    <row r="135" spans="1:12" x14ac:dyDescent="0.2">
      <c r="A135" s="14">
        <v>43721</v>
      </c>
      <c r="B135">
        <v>499</v>
      </c>
      <c r="C135">
        <v>500</v>
      </c>
      <c r="D135">
        <v>1108</v>
      </c>
      <c r="E135">
        <v>1116</v>
      </c>
      <c r="F135">
        <v>0.44802867383512501</v>
      </c>
      <c r="G135">
        <v>0.44882862150476199</v>
      </c>
      <c r="H135">
        <v>2.4532199432415702E-2</v>
      </c>
      <c r="I135">
        <v>-3.26080697264967E-2</v>
      </c>
      <c r="J135">
        <v>-0.18</v>
      </c>
      <c r="K135">
        <v>1116</v>
      </c>
      <c r="L135">
        <v>1102.9185867895546</v>
      </c>
    </row>
    <row r="136" spans="1:12" x14ac:dyDescent="0.2">
      <c r="A136" s="14">
        <v>43720</v>
      </c>
      <c r="B136">
        <v>500</v>
      </c>
      <c r="C136">
        <v>497</v>
      </c>
      <c r="D136">
        <v>1093</v>
      </c>
      <c r="E136">
        <v>1100</v>
      </c>
      <c r="F136">
        <v>0.45181818181818101</v>
      </c>
      <c r="G136">
        <v>0.44920354071711299</v>
      </c>
      <c r="H136">
        <v>2.47311694883166E-2</v>
      </c>
      <c r="I136">
        <v>0.10572250140874601</v>
      </c>
      <c r="J136">
        <v>0.57999999999999996</v>
      </c>
      <c r="K136">
        <v>1100</v>
      </c>
      <c r="L136">
        <v>1096.3010752688172</v>
      </c>
    </row>
    <row r="137" spans="1:12" x14ac:dyDescent="0.2">
      <c r="A137" s="14">
        <v>43719</v>
      </c>
      <c r="B137">
        <v>488</v>
      </c>
      <c r="C137">
        <v>497</v>
      </c>
      <c r="D137">
        <v>1049</v>
      </c>
      <c r="E137">
        <v>1078</v>
      </c>
      <c r="F137">
        <v>0.46103896103896103</v>
      </c>
      <c r="G137">
        <v>0.44921968459664602</v>
      </c>
      <c r="H137">
        <v>2.4733266088416E-2</v>
      </c>
      <c r="I137">
        <v>0.477869619000724</v>
      </c>
      <c r="J137">
        <v>2.56</v>
      </c>
      <c r="K137">
        <v>1078</v>
      </c>
      <c r="L137">
        <v>1096.3010752688172</v>
      </c>
    </row>
    <row r="138" spans="1:12" x14ac:dyDescent="0.2">
      <c r="A138" s="14">
        <v>43718</v>
      </c>
      <c r="B138">
        <v>466</v>
      </c>
      <c r="C138">
        <v>482</v>
      </c>
      <c r="D138">
        <v>1036</v>
      </c>
      <c r="E138">
        <v>1041</v>
      </c>
      <c r="F138">
        <v>0.46301633045148799</v>
      </c>
      <c r="G138">
        <v>0.448699303764306</v>
      </c>
      <c r="H138">
        <v>2.4889200894449799E-2</v>
      </c>
      <c r="I138">
        <v>0.57523046834238301</v>
      </c>
      <c r="J138">
        <v>3.09</v>
      </c>
      <c r="K138">
        <v>1041</v>
      </c>
      <c r="L138">
        <v>1063.2135176651307</v>
      </c>
    </row>
    <row r="139" spans="1:12" x14ac:dyDescent="0.2">
      <c r="A139" s="14">
        <v>43717</v>
      </c>
      <c r="B139">
        <v>460</v>
      </c>
      <c r="C139">
        <v>464</v>
      </c>
      <c r="D139">
        <v>1027</v>
      </c>
      <c r="E139">
        <v>1043</v>
      </c>
      <c r="F139">
        <v>0.44487056567593403</v>
      </c>
      <c r="G139">
        <v>0.44819504403020299</v>
      </c>
      <c r="H139">
        <v>2.4976987090156701E-2</v>
      </c>
      <c r="I139">
        <v>-0.13310165642750599</v>
      </c>
      <c r="J139">
        <v>-0.75</v>
      </c>
      <c r="K139">
        <v>1043</v>
      </c>
      <c r="L139">
        <v>1023.5084485407067</v>
      </c>
    </row>
    <row r="140" spans="1:12" x14ac:dyDescent="0.2">
      <c r="A140" s="14">
        <v>43714</v>
      </c>
      <c r="B140">
        <v>460</v>
      </c>
      <c r="C140">
        <v>460</v>
      </c>
      <c r="D140">
        <v>1048</v>
      </c>
      <c r="E140">
        <v>1024</v>
      </c>
      <c r="F140">
        <v>0.44921875</v>
      </c>
      <c r="G140">
        <v>0.44790897639395999</v>
      </c>
      <c r="H140">
        <v>2.5135785300569799E-2</v>
      </c>
      <c r="I140">
        <v>5.2107924633242202E-2</v>
      </c>
      <c r="J140">
        <v>0.28999999999999998</v>
      </c>
      <c r="K140">
        <v>1024</v>
      </c>
      <c r="L140">
        <v>1014.6850998463902</v>
      </c>
    </row>
    <row r="141" spans="1:12" x14ac:dyDescent="0.2">
      <c r="A141" s="14">
        <v>43713</v>
      </c>
      <c r="B141">
        <v>440</v>
      </c>
      <c r="C141">
        <v>453</v>
      </c>
      <c r="D141">
        <v>1054</v>
      </c>
      <c r="E141">
        <v>1051</v>
      </c>
      <c r="F141">
        <v>0.43101807802093201</v>
      </c>
      <c r="G141">
        <v>0.44762525807683701</v>
      </c>
      <c r="H141">
        <v>2.52392788987045E-2</v>
      </c>
      <c r="I141">
        <v>-0.65798948228893395</v>
      </c>
      <c r="J141">
        <v>-3.85</v>
      </c>
      <c r="K141">
        <v>1051</v>
      </c>
      <c r="L141">
        <v>999.24423963133643</v>
      </c>
    </row>
    <row r="142" spans="1:12" x14ac:dyDescent="0.2">
      <c r="A142" s="14">
        <v>43712</v>
      </c>
      <c r="B142">
        <v>443</v>
      </c>
      <c r="C142">
        <v>438</v>
      </c>
      <c r="D142">
        <v>1056</v>
      </c>
      <c r="E142">
        <v>1055</v>
      </c>
      <c r="F142">
        <v>0.41516587677725098</v>
      </c>
      <c r="G142">
        <v>0.44761778698960902</v>
      </c>
      <c r="H142">
        <v>2.52442761270129E-2</v>
      </c>
      <c r="I142">
        <v>-1.2855155778316301</v>
      </c>
      <c r="J142">
        <v>-7.82</v>
      </c>
      <c r="K142">
        <v>1055</v>
      </c>
      <c r="L142">
        <v>966.15668202764982</v>
      </c>
    </row>
    <row r="143" spans="1:12" x14ac:dyDescent="0.2">
      <c r="A143" s="14">
        <v>43711</v>
      </c>
      <c r="B143">
        <v>440</v>
      </c>
      <c r="C143">
        <v>449</v>
      </c>
      <c r="D143">
        <v>1051</v>
      </c>
      <c r="E143">
        <v>1065</v>
      </c>
      <c r="F143">
        <v>0.42159624413145502</v>
      </c>
      <c r="G143">
        <v>0.44780495583021901</v>
      </c>
      <c r="H143">
        <v>2.5054298738920299E-2</v>
      </c>
      <c r="I143">
        <v>-1.04607644268448</v>
      </c>
      <c r="J143">
        <v>-6.22</v>
      </c>
      <c r="K143">
        <v>1065</v>
      </c>
      <c r="L143">
        <v>990.42089093701998</v>
      </c>
    </row>
    <row r="144" spans="1:12" x14ac:dyDescent="0.2">
      <c r="A144" s="14">
        <v>43710</v>
      </c>
      <c r="B144">
        <v>444</v>
      </c>
      <c r="C144">
        <v>437</v>
      </c>
      <c r="D144">
        <v>1051</v>
      </c>
      <c r="E144">
        <v>1052</v>
      </c>
      <c r="F144">
        <v>0.41539923954372598</v>
      </c>
      <c r="G144">
        <v>0.447755638981157</v>
      </c>
      <c r="H144">
        <v>2.51094190827965E-2</v>
      </c>
      <c r="I144">
        <v>-1.2886160102206301</v>
      </c>
      <c r="J144">
        <v>-7.79</v>
      </c>
      <c r="K144">
        <v>1052</v>
      </c>
      <c r="L144">
        <v>963.95084485407074</v>
      </c>
    </row>
    <row r="145" spans="1:12" x14ac:dyDescent="0.2">
      <c r="A145" s="14">
        <v>43707</v>
      </c>
      <c r="B145">
        <v>440</v>
      </c>
      <c r="C145">
        <v>444</v>
      </c>
      <c r="D145">
        <v>1058</v>
      </c>
      <c r="E145">
        <v>1062</v>
      </c>
      <c r="F145">
        <v>0.418079096045197</v>
      </c>
      <c r="G145">
        <v>0.44776108325573999</v>
      </c>
      <c r="H145">
        <v>2.5102446211449098E-2</v>
      </c>
      <c r="I145">
        <v>-1.18243405286154</v>
      </c>
      <c r="J145">
        <v>-7.1</v>
      </c>
      <c r="K145">
        <v>1062</v>
      </c>
      <c r="L145">
        <v>979.39170506912444</v>
      </c>
    </row>
    <row r="146" spans="1:12" x14ac:dyDescent="0.2">
      <c r="A146" s="14">
        <v>43706</v>
      </c>
      <c r="B146">
        <v>436</v>
      </c>
      <c r="C146">
        <v>433</v>
      </c>
      <c r="D146">
        <v>1048</v>
      </c>
      <c r="E146">
        <v>1056</v>
      </c>
      <c r="F146">
        <v>0.41003787878787801</v>
      </c>
      <c r="G146">
        <v>0.44795592607770102</v>
      </c>
      <c r="H146">
        <v>2.49274041402151E-2</v>
      </c>
      <c r="I146">
        <v>-1.52113902741482</v>
      </c>
      <c r="J146">
        <v>-9.25</v>
      </c>
      <c r="K146">
        <v>1056</v>
      </c>
      <c r="L146">
        <v>955.12749615975429</v>
      </c>
    </row>
    <row r="147" spans="1:12" x14ac:dyDescent="0.2">
      <c r="A147" s="14">
        <v>43705</v>
      </c>
      <c r="B147">
        <v>436</v>
      </c>
      <c r="C147">
        <v>432</v>
      </c>
      <c r="D147">
        <v>1042</v>
      </c>
      <c r="E147">
        <v>1053</v>
      </c>
      <c r="F147">
        <v>0.41025641025641002</v>
      </c>
      <c r="G147">
        <v>0.44820967109972298</v>
      </c>
      <c r="H147">
        <v>2.4635280582110598E-2</v>
      </c>
      <c r="I147">
        <v>-1.5406059905351199</v>
      </c>
      <c r="J147">
        <v>-9.25</v>
      </c>
      <c r="K147">
        <v>1053</v>
      </c>
      <c r="L147">
        <v>952.92165898617509</v>
      </c>
    </row>
    <row r="148" spans="1:12" x14ac:dyDescent="0.2">
      <c r="A148" s="14">
        <v>43704</v>
      </c>
      <c r="B148">
        <v>432</v>
      </c>
      <c r="C148">
        <v>433</v>
      </c>
      <c r="D148">
        <v>1029</v>
      </c>
      <c r="E148">
        <v>1039</v>
      </c>
      <c r="F148">
        <v>0.41674687199229998</v>
      </c>
      <c r="G148">
        <v>0.44857509856192501</v>
      </c>
      <c r="H148">
        <v>2.4270156093534299E-2</v>
      </c>
      <c r="I148">
        <v>-1.3114141683705101</v>
      </c>
      <c r="J148">
        <v>-7.64</v>
      </c>
      <c r="K148">
        <v>1039</v>
      </c>
      <c r="L148">
        <v>955.12749615975429</v>
      </c>
    </row>
    <row r="149" spans="1:12" x14ac:dyDescent="0.2">
      <c r="A149" s="14">
        <v>43703</v>
      </c>
      <c r="B149">
        <v>423</v>
      </c>
      <c r="C149">
        <v>430</v>
      </c>
      <c r="D149">
        <v>1011</v>
      </c>
      <c r="E149">
        <v>1019</v>
      </c>
      <c r="F149">
        <v>0.42198233562315901</v>
      </c>
      <c r="G149">
        <v>0.44888652915758298</v>
      </c>
      <c r="H149">
        <v>2.4008188121209102E-2</v>
      </c>
      <c r="I149">
        <v>-1.1206257381270599</v>
      </c>
      <c r="J149">
        <v>-6.38</v>
      </c>
      <c r="K149">
        <v>1019</v>
      </c>
      <c r="L149">
        <v>948.50998463901692</v>
      </c>
    </row>
    <row r="150" spans="1:12" x14ac:dyDescent="0.2">
      <c r="A150" s="14">
        <v>43700</v>
      </c>
      <c r="B150">
        <v>435</v>
      </c>
      <c r="C150">
        <v>435</v>
      </c>
      <c r="D150">
        <v>1031</v>
      </c>
      <c r="E150">
        <v>1035</v>
      </c>
      <c r="F150">
        <v>0.42028985507246303</v>
      </c>
      <c r="G150">
        <v>0.45003039162561298</v>
      </c>
      <c r="H150">
        <v>2.4731900089092498E-2</v>
      </c>
      <c r="I150">
        <v>-1.2025172528602299</v>
      </c>
      <c r="J150">
        <v>-7.08</v>
      </c>
      <c r="K150">
        <v>1035</v>
      </c>
      <c r="L150">
        <v>959.53917050691246</v>
      </c>
    </row>
    <row r="151" spans="1:12" x14ac:dyDescent="0.2">
      <c r="A151" s="14">
        <v>43699</v>
      </c>
      <c r="B151">
        <v>425</v>
      </c>
      <c r="C151">
        <v>433</v>
      </c>
      <c r="D151">
        <v>1021</v>
      </c>
      <c r="E151">
        <v>1032</v>
      </c>
      <c r="F151">
        <v>0.41957364341085202</v>
      </c>
      <c r="G151">
        <v>0.45119369607054299</v>
      </c>
      <c r="H151">
        <v>2.5349848134082299E-2</v>
      </c>
      <c r="I151">
        <v>-1.2473468279747899</v>
      </c>
      <c r="J151">
        <v>-7.54</v>
      </c>
      <c r="K151">
        <v>1032</v>
      </c>
      <c r="L151">
        <v>955.12749615975429</v>
      </c>
    </row>
    <row r="152" spans="1:12" x14ac:dyDescent="0.2">
      <c r="A152" s="14">
        <v>43698</v>
      </c>
      <c r="B152">
        <v>425</v>
      </c>
      <c r="C152">
        <v>427</v>
      </c>
      <c r="D152">
        <v>1026</v>
      </c>
      <c r="E152">
        <v>1027</v>
      </c>
      <c r="F152">
        <v>0.41577409931840298</v>
      </c>
      <c r="G152">
        <v>0.45230933753502101</v>
      </c>
      <c r="H152">
        <v>2.57714192784619E-2</v>
      </c>
      <c r="I152">
        <v>-1.4176649652800599</v>
      </c>
      <c r="J152">
        <v>-8.7899999999999991</v>
      </c>
      <c r="K152">
        <v>1027</v>
      </c>
      <c r="L152">
        <v>941.89247311827955</v>
      </c>
    </row>
    <row r="153" spans="1:12" x14ac:dyDescent="0.2">
      <c r="A153" s="14">
        <v>43697</v>
      </c>
      <c r="B153">
        <v>428</v>
      </c>
      <c r="C153">
        <v>431</v>
      </c>
      <c r="D153">
        <v>1046</v>
      </c>
      <c r="E153">
        <v>1037</v>
      </c>
      <c r="F153">
        <v>0.41562198649951698</v>
      </c>
      <c r="G153">
        <v>0.45329608120029402</v>
      </c>
      <c r="H153">
        <v>2.5770434385125E-2</v>
      </c>
      <c r="I153">
        <v>-1.46191151215217</v>
      </c>
      <c r="J153">
        <v>-9.06</v>
      </c>
      <c r="K153">
        <v>1037</v>
      </c>
      <c r="L153">
        <v>950.715821812596</v>
      </c>
    </row>
    <row r="154" spans="1:12" x14ac:dyDescent="0.2">
      <c r="A154" s="14">
        <v>43696</v>
      </c>
      <c r="B154">
        <v>422</v>
      </c>
      <c r="C154">
        <v>426</v>
      </c>
      <c r="D154">
        <v>1040</v>
      </c>
      <c r="E154">
        <v>1055</v>
      </c>
      <c r="F154">
        <v>0.40379146919431202</v>
      </c>
      <c r="G154">
        <v>0.45429261970977902</v>
      </c>
      <c r="H154">
        <v>2.5739395915696999E-2</v>
      </c>
      <c r="I154">
        <v>-1.9620177054997701</v>
      </c>
      <c r="J154">
        <v>-12.51</v>
      </c>
      <c r="K154">
        <v>1055</v>
      </c>
      <c r="L154">
        <v>939.68663594470047</v>
      </c>
    </row>
    <row r="155" spans="1:12" x14ac:dyDescent="0.2">
      <c r="A155" s="14">
        <v>43693</v>
      </c>
      <c r="B155">
        <v>421</v>
      </c>
      <c r="C155">
        <v>421</v>
      </c>
      <c r="D155">
        <v>1026</v>
      </c>
      <c r="E155">
        <v>1032</v>
      </c>
      <c r="F155">
        <v>0.40794573643410798</v>
      </c>
      <c r="G155">
        <v>0.45544610092217602</v>
      </c>
      <c r="H155">
        <v>2.53864263850015E-2</v>
      </c>
      <c r="I155">
        <v>-1.87109299149452</v>
      </c>
      <c r="J155">
        <v>-11.64</v>
      </c>
      <c r="K155">
        <v>1032</v>
      </c>
      <c r="L155">
        <v>928.65745007680493</v>
      </c>
    </row>
    <row r="156" spans="1:12" x14ac:dyDescent="0.2">
      <c r="A156" s="14">
        <v>43692</v>
      </c>
      <c r="B156">
        <v>415</v>
      </c>
      <c r="C156">
        <v>427</v>
      </c>
      <c r="D156">
        <v>1017</v>
      </c>
      <c r="E156">
        <v>1031</v>
      </c>
      <c r="F156">
        <v>0.41416100872938799</v>
      </c>
      <c r="G156">
        <v>0.45637023482664402</v>
      </c>
      <c r="H156">
        <v>2.4897288748691699E-2</v>
      </c>
      <c r="I156">
        <v>-1.6953342399369999</v>
      </c>
      <c r="J156">
        <v>-10.19</v>
      </c>
      <c r="K156">
        <v>1031</v>
      </c>
      <c r="L156">
        <v>941.89247311827955</v>
      </c>
    </row>
    <row r="157" spans="1:12" x14ac:dyDescent="0.2">
      <c r="A157" s="14">
        <v>43691</v>
      </c>
      <c r="B157">
        <v>427</v>
      </c>
      <c r="C157">
        <v>424</v>
      </c>
      <c r="D157">
        <v>1047</v>
      </c>
      <c r="E157">
        <v>1036</v>
      </c>
      <c r="F157">
        <v>0.409266409266409</v>
      </c>
      <c r="G157">
        <v>0.457279695945561</v>
      </c>
      <c r="H157">
        <v>2.45826469695694E-2</v>
      </c>
      <c r="I157">
        <v>-1.95313737933051</v>
      </c>
      <c r="J157">
        <v>-11.73</v>
      </c>
      <c r="K157">
        <v>1036</v>
      </c>
      <c r="L157">
        <v>935.2749615975423</v>
      </c>
    </row>
    <row r="158" spans="1:12" x14ac:dyDescent="0.2">
      <c r="A158" s="14">
        <v>43690</v>
      </c>
      <c r="B158">
        <v>431</v>
      </c>
      <c r="C158">
        <v>424</v>
      </c>
      <c r="D158">
        <v>1045</v>
      </c>
      <c r="E158">
        <v>1045</v>
      </c>
      <c r="F158">
        <v>0.40574162679425801</v>
      </c>
      <c r="G158">
        <v>0.45826892577689599</v>
      </c>
      <c r="H158">
        <v>2.4119054290013001E-2</v>
      </c>
      <c r="I158">
        <v>-2.17783410373548</v>
      </c>
      <c r="J158">
        <v>-12.95</v>
      </c>
      <c r="K158">
        <v>1045</v>
      </c>
      <c r="L158">
        <v>935.2749615975423</v>
      </c>
    </row>
    <row r="159" spans="1:12" x14ac:dyDescent="0.2">
      <c r="A159" s="14">
        <v>43686</v>
      </c>
      <c r="B159">
        <v>438</v>
      </c>
      <c r="C159">
        <v>438</v>
      </c>
      <c r="D159">
        <v>1039</v>
      </c>
      <c r="E159">
        <v>1046</v>
      </c>
      <c r="F159">
        <v>0.41873804971319301</v>
      </c>
      <c r="G159">
        <v>0.45923800567360801</v>
      </c>
      <c r="H159">
        <v>2.34396470433943E-2</v>
      </c>
      <c r="I159">
        <v>-1.7278398384342699</v>
      </c>
      <c r="J159">
        <v>-9.67</v>
      </c>
      <c r="K159">
        <v>1046</v>
      </c>
      <c r="L159">
        <v>966.15668202764982</v>
      </c>
    </row>
    <row r="160" spans="1:12" x14ac:dyDescent="0.2">
      <c r="A160" s="14">
        <v>43685</v>
      </c>
      <c r="B160">
        <v>441</v>
      </c>
      <c r="C160">
        <v>440</v>
      </c>
      <c r="D160">
        <v>1042</v>
      </c>
      <c r="E160">
        <v>1039</v>
      </c>
      <c r="F160">
        <v>0.42348411934552399</v>
      </c>
      <c r="G160">
        <v>0.45990729716066597</v>
      </c>
      <c r="H160">
        <v>2.2985927934756799E-2</v>
      </c>
      <c r="I160">
        <v>-1.5845859222445</v>
      </c>
      <c r="J160">
        <v>-8.6</v>
      </c>
      <c r="K160">
        <v>1039</v>
      </c>
      <c r="L160">
        <v>970.56835637480799</v>
      </c>
    </row>
    <row r="161" spans="1:12" x14ac:dyDescent="0.2">
      <c r="A161" s="14">
        <v>43684</v>
      </c>
      <c r="B161">
        <v>446</v>
      </c>
      <c r="C161">
        <v>443</v>
      </c>
      <c r="D161">
        <v>1041</v>
      </c>
      <c r="E161">
        <v>1050</v>
      </c>
      <c r="F161">
        <v>0.42190476190476101</v>
      </c>
      <c r="G161">
        <v>0.46021133490609101</v>
      </c>
      <c r="H161">
        <v>2.2650503827535199E-2</v>
      </c>
      <c r="I161">
        <v>-1.6912018069444299</v>
      </c>
      <c r="J161">
        <v>-9.08</v>
      </c>
      <c r="K161">
        <v>1050</v>
      </c>
      <c r="L161">
        <v>977.18586789554536</v>
      </c>
    </row>
    <row r="162" spans="1:12" x14ac:dyDescent="0.2">
      <c r="A162" s="14">
        <v>43683</v>
      </c>
      <c r="B162">
        <v>425</v>
      </c>
      <c r="C162">
        <v>446</v>
      </c>
      <c r="D162">
        <v>1020</v>
      </c>
      <c r="E162">
        <v>1051</v>
      </c>
      <c r="F162">
        <v>0.42435775451950503</v>
      </c>
      <c r="G162">
        <v>0.460497080869955</v>
      </c>
      <c r="H162">
        <v>2.2297882911298299E-2</v>
      </c>
      <c r="I162">
        <v>-1.6207514630072</v>
      </c>
      <c r="J162">
        <v>-8.52</v>
      </c>
      <c r="K162">
        <v>1051</v>
      </c>
      <c r="L162">
        <v>983.80337941628272</v>
      </c>
    </row>
    <row r="163" spans="1:12" x14ac:dyDescent="0.2">
      <c r="A163" s="14">
        <v>43682</v>
      </c>
      <c r="B163">
        <v>450</v>
      </c>
      <c r="C163">
        <v>440</v>
      </c>
      <c r="D163">
        <v>1045</v>
      </c>
      <c r="E163">
        <v>1049</v>
      </c>
      <c r="F163">
        <v>0.41944709246901801</v>
      </c>
      <c r="G163">
        <v>0.46072866572576199</v>
      </c>
      <c r="H163">
        <v>2.2009672312981E-2</v>
      </c>
      <c r="I163">
        <v>-1.8756105347555301</v>
      </c>
      <c r="J163">
        <v>-9.84</v>
      </c>
      <c r="K163">
        <v>1049</v>
      </c>
      <c r="L163">
        <v>970.56835637480799</v>
      </c>
    </row>
    <row r="164" spans="1:12" x14ac:dyDescent="0.2">
      <c r="A164" s="14">
        <v>43679</v>
      </c>
      <c r="B164">
        <v>470</v>
      </c>
      <c r="C164">
        <v>455</v>
      </c>
      <c r="D164">
        <v>1043</v>
      </c>
      <c r="E164">
        <v>1053</v>
      </c>
      <c r="F164">
        <v>0.43209876543209802</v>
      </c>
      <c r="G164">
        <v>0.461052343742481</v>
      </c>
      <c r="H164">
        <v>2.15743966714428E-2</v>
      </c>
      <c r="I164">
        <v>-1.3420342061619399</v>
      </c>
      <c r="J164">
        <v>-6.7</v>
      </c>
      <c r="K164">
        <v>1053</v>
      </c>
      <c r="L164">
        <v>1003.6559139784947</v>
      </c>
    </row>
    <row r="165" spans="1:12" x14ac:dyDescent="0.2">
      <c r="A165" s="14">
        <v>43678</v>
      </c>
      <c r="B165">
        <v>480</v>
      </c>
      <c r="C165">
        <v>482</v>
      </c>
      <c r="D165">
        <v>1074</v>
      </c>
      <c r="E165">
        <v>1058</v>
      </c>
      <c r="F165">
        <v>0.45557655954631299</v>
      </c>
      <c r="G165">
        <v>0.46116575689165101</v>
      </c>
      <c r="H165">
        <v>2.14438566233515E-2</v>
      </c>
      <c r="I165">
        <v>-0.26064329022101101</v>
      </c>
      <c r="J165">
        <v>-1.23</v>
      </c>
      <c r="K165">
        <v>1058</v>
      </c>
      <c r="L165">
        <v>1063.2135176651307</v>
      </c>
    </row>
    <row r="166" spans="1:12" x14ac:dyDescent="0.2">
      <c r="A166" s="14">
        <v>43677</v>
      </c>
      <c r="B166">
        <v>482</v>
      </c>
      <c r="C166">
        <v>482</v>
      </c>
      <c r="D166">
        <v>1076</v>
      </c>
      <c r="E166">
        <v>1091</v>
      </c>
      <c r="F166">
        <v>0.44179651695692002</v>
      </c>
      <c r="G166">
        <v>0.46099493048215001</v>
      </c>
      <c r="H166">
        <v>2.1538523508203001E-2</v>
      </c>
      <c r="I166">
        <v>-0.89135234910220895</v>
      </c>
      <c r="J166">
        <v>-4.3499999999999996</v>
      </c>
      <c r="K166">
        <v>1091</v>
      </c>
      <c r="L166">
        <v>1063.2135176651307</v>
      </c>
    </row>
    <row r="167" spans="1:12" x14ac:dyDescent="0.2">
      <c r="A167" s="14">
        <v>43676</v>
      </c>
      <c r="B167">
        <v>481</v>
      </c>
      <c r="C167">
        <v>490</v>
      </c>
      <c r="D167">
        <v>1062</v>
      </c>
      <c r="E167">
        <v>1086</v>
      </c>
      <c r="F167">
        <v>0.45119705340699801</v>
      </c>
      <c r="G167">
        <v>0.46092817389242102</v>
      </c>
      <c r="H167">
        <v>2.1605578281357E-2</v>
      </c>
      <c r="I167">
        <v>-0.45039852017384602</v>
      </c>
      <c r="J167">
        <v>-2.16</v>
      </c>
      <c r="K167">
        <v>1086</v>
      </c>
      <c r="L167">
        <v>1080.8602150537636</v>
      </c>
    </row>
    <row r="168" spans="1:12" x14ac:dyDescent="0.2">
      <c r="A168" s="14">
        <v>43675</v>
      </c>
      <c r="B168">
        <v>485</v>
      </c>
      <c r="C168">
        <v>476</v>
      </c>
      <c r="D168">
        <v>1060</v>
      </c>
      <c r="E168">
        <v>1071</v>
      </c>
      <c r="F168">
        <v>0.44444444444444398</v>
      </c>
      <c r="G168">
        <v>0.46077094221411002</v>
      </c>
      <c r="H168">
        <v>2.17184370278471E-2</v>
      </c>
      <c r="I168">
        <v>-0.75173447098114599</v>
      </c>
      <c r="J168">
        <v>-3.67</v>
      </c>
      <c r="K168">
        <v>1071</v>
      </c>
      <c r="L168">
        <v>1049.9784946236559</v>
      </c>
    </row>
    <row r="169" spans="1:12" x14ac:dyDescent="0.2">
      <c r="A169" s="14">
        <v>43672</v>
      </c>
      <c r="B169">
        <v>494</v>
      </c>
      <c r="C169">
        <v>486</v>
      </c>
      <c r="D169">
        <v>1052</v>
      </c>
      <c r="E169">
        <v>1063</v>
      </c>
      <c r="F169">
        <v>0.45719661335841899</v>
      </c>
      <c r="G169">
        <v>0.46073271043394298</v>
      </c>
      <c r="H169">
        <v>2.17496448841565E-2</v>
      </c>
      <c r="I169">
        <v>-0.16258183038655</v>
      </c>
      <c r="J169">
        <v>-0.77</v>
      </c>
      <c r="K169">
        <v>1063</v>
      </c>
      <c r="L169">
        <v>1072.036866359447</v>
      </c>
    </row>
    <row r="170" spans="1:12" x14ac:dyDescent="0.2">
      <c r="A170" s="14">
        <v>43671</v>
      </c>
      <c r="B170">
        <v>480</v>
      </c>
      <c r="C170">
        <v>496</v>
      </c>
      <c r="D170">
        <v>1041</v>
      </c>
      <c r="E170">
        <v>1055</v>
      </c>
      <c r="F170">
        <v>0.47014218009478598</v>
      </c>
      <c r="G170">
        <v>0.46032289211273902</v>
      </c>
      <c r="H170">
        <v>2.2099179747092801E-2</v>
      </c>
      <c r="I170">
        <v>0.44432816486499799</v>
      </c>
      <c r="J170">
        <v>2.09</v>
      </c>
      <c r="K170">
        <v>1055</v>
      </c>
      <c r="L170">
        <v>1094.0952380952381</v>
      </c>
    </row>
    <row r="171" spans="1:12" x14ac:dyDescent="0.2">
      <c r="A171" s="14">
        <v>43670</v>
      </c>
      <c r="B171">
        <v>507</v>
      </c>
      <c r="C171">
        <v>506</v>
      </c>
      <c r="D171">
        <v>1040</v>
      </c>
      <c r="E171">
        <v>1043</v>
      </c>
      <c r="F171">
        <v>0.48513902205177301</v>
      </c>
      <c r="G171">
        <v>0.45968499173238098</v>
      </c>
      <c r="H171">
        <v>2.24935133019817E-2</v>
      </c>
      <c r="I171">
        <v>1.13161647883391</v>
      </c>
      <c r="J171">
        <v>5.25</v>
      </c>
      <c r="K171">
        <v>1043</v>
      </c>
      <c r="L171">
        <v>1116.1536098310291</v>
      </c>
    </row>
    <row r="172" spans="1:12" x14ac:dyDescent="0.2">
      <c r="A172" s="14">
        <v>43669</v>
      </c>
      <c r="B172">
        <v>504</v>
      </c>
      <c r="C172">
        <v>507</v>
      </c>
      <c r="D172">
        <v>1035</v>
      </c>
      <c r="E172">
        <v>1041</v>
      </c>
      <c r="F172">
        <v>0.48703170028818399</v>
      </c>
      <c r="G172">
        <v>0.45877202699391301</v>
      </c>
      <c r="H172">
        <v>2.28289337861451E-2</v>
      </c>
      <c r="I172">
        <v>1.23788844275425</v>
      </c>
      <c r="J172">
        <v>5.8</v>
      </c>
      <c r="K172">
        <v>1041</v>
      </c>
      <c r="L172">
        <v>1118.3594470046082</v>
      </c>
    </row>
    <row r="173" spans="1:12" x14ac:dyDescent="0.2">
      <c r="A173" s="14">
        <v>43668</v>
      </c>
      <c r="B173">
        <v>501</v>
      </c>
      <c r="C173">
        <v>504</v>
      </c>
      <c r="D173">
        <v>1046</v>
      </c>
      <c r="E173">
        <v>1043</v>
      </c>
      <c r="F173">
        <v>0.48322147651006703</v>
      </c>
      <c r="G173">
        <v>0.45783067892208201</v>
      </c>
      <c r="H173">
        <v>2.3098266560785299E-2</v>
      </c>
      <c r="I173">
        <v>1.09925121528781</v>
      </c>
      <c r="J173">
        <v>5.25</v>
      </c>
      <c r="K173">
        <v>1043</v>
      </c>
      <c r="L173">
        <v>1111.741935483871</v>
      </c>
    </row>
    <row r="174" spans="1:12" x14ac:dyDescent="0.2">
      <c r="A174" s="14">
        <v>43665</v>
      </c>
      <c r="B174">
        <v>491</v>
      </c>
      <c r="C174">
        <v>501</v>
      </c>
      <c r="D174">
        <v>1027</v>
      </c>
      <c r="E174">
        <v>1048</v>
      </c>
      <c r="F174">
        <v>0.47805343511450299</v>
      </c>
      <c r="G174">
        <v>0.45689376118514102</v>
      </c>
      <c r="H174">
        <v>2.3471472886704401E-2</v>
      </c>
      <c r="I174">
        <v>0.901506012490078</v>
      </c>
      <c r="J174">
        <v>4.43</v>
      </c>
      <c r="K174">
        <v>1048</v>
      </c>
      <c r="L174">
        <v>1105.1244239631337</v>
      </c>
    </row>
    <row r="175" spans="1:12" x14ac:dyDescent="0.2">
      <c r="A175" s="14">
        <v>43664</v>
      </c>
      <c r="B175">
        <v>497</v>
      </c>
      <c r="C175">
        <v>491</v>
      </c>
      <c r="D175">
        <v>1056</v>
      </c>
      <c r="E175">
        <v>1021</v>
      </c>
      <c r="F175">
        <v>0.480901077375122</v>
      </c>
      <c r="G175">
        <v>0.45599704507147099</v>
      </c>
      <c r="H175">
        <v>2.39262404626507E-2</v>
      </c>
      <c r="I175">
        <v>1.04086692359908</v>
      </c>
      <c r="J175">
        <v>5.18</v>
      </c>
      <c r="K175">
        <v>1021</v>
      </c>
      <c r="L175">
        <v>1083.0660522273427</v>
      </c>
    </row>
    <row r="176" spans="1:12" x14ac:dyDescent="0.2">
      <c r="A176" s="14">
        <v>43663</v>
      </c>
      <c r="B176">
        <v>499</v>
      </c>
      <c r="C176">
        <v>499</v>
      </c>
      <c r="D176">
        <v>1063</v>
      </c>
      <c r="E176">
        <v>1055</v>
      </c>
      <c r="F176">
        <v>0.47298578199052099</v>
      </c>
      <c r="G176">
        <v>0.455053044174482</v>
      </c>
      <c r="H176">
        <v>2.4318517930378002E-2</v>
      </c>
      <c r="I176">
        <v>0.73741080222809396</v>
      </c>
      <c r="J176">
        <v>3.79</v>
      </c>
      <c r="K176">
        <v>1055</v>
      </c>
      <c r="L176">
        <v>1100.7127496159756</v>
      </c>
    </row>
    <row r="177" spans="1:12" x14ac:dyDescent="0.2">
      <c r="A177" s="14">
        <v>43662</v>
      </c>
      <c r="B177">
        <v>501</v>
      </c>
      <c r="C177">
        <v>498</v>
      </c>
      <c r="D177">
        <v>1084</v>
      </c>
      <c r="E177">
        <v>1072</v>
      </c>
      <c r="F177">
        <v>0.46455223880597002</v>
      </c>
      <c r="G177">
        <v>0.45415692930044099</v>
      </c>
      <c r="H177">
        <v>2.4873165185497301E-2</v>
      </c>
      <c r="I177">
        <v>0.41793271696638301</v>
      </c>
      <c r="J177">
        <v>2.2400000000000002</v>
      </c>
      <c r="K177">
        <v>1072</v>
      </c>
      <c r="L177">
        <v>1098.5069124423962</v>
      </c>
    </row>
    <row r="178" spans="1:12" x14ac:dyDescent="0.2">
      <c r="A178" s="14">
        <v>43658</v>
      </c>
      <c r="B178">
        <v>504</v>
      </c>
      <c r="C178">
        <v>501</v>
      </c>
      <c r="D178">
        <v>1088</v>
      </c>
      <c r="E178">
        <v>1095</v>
      </c>
      <c r="F178">
        <v>0.45753424657534197</v>
      </c>
      <c r="G178">
        <v>0.45351466281715802</v>
      </c>
      <c r="H178">
        <v>2.5216000674535E-2</v>
      </c>
      <c r="I178">
        <v>0.159406077516623</v>
      </c>
      <c r="J178">
        <v>0.88</v>
      </c>
      <c r="K178">
        <v>1095</v>
      </c>
      <c r="L178">
        <v>1105.1244239631337</v>
      </c>
    </row>
    <row r="179" spans="1:12" x14ac:dyDescent="0.2">
      <c r="A179" s="14">
        <v>43657</v>
      </c>
      <c r="B179">
        <v>507</v>
      </c>
      <c r="C179">
        <v>505</v>
      </c>
      <c r="D179">
        <v>1079</v>
      </c>
      <c r="E179">
        <v>1095</v>
      </c>
      <c r="F179">
        <v>0.46118721461187201</v>
      </c>
      <c r="G179">
        <v>0.45295903378236002</v>
      </c>
      <c r="H179">
        <v>2.5577831091189301E-2</v>
      </c>
      <c r="I179">
        <v>0.32169189014410998</v>
      </c>
      <c r="J179">
        <v>1.78</v>
      </c>
      <c r="K179">
        <v>1095</v>
      </c>
      <c r="L179">
        <v>1113.9477726574501</v>
      </c>
    </row>
    <row r="180" spans="1:12" x14ac:dyDescent="0.2">
      <c r="A180" s="14">
        <v>43656</v>
      </c>
      <c r="B180">
        <v>518</v>
      </c>
      <c r="C180">
        <v>512</v>
      </c>
      <c r="D180">
        <v>1086</v>
      </c>
      <c r="E180">
        <v>1085</v>
      </c>
      <c r="F180">
        <v>0.47188940092165899</v>
      </c>
      <c r="G180">
        <v>0.452338550948512</v>
      </c>
      <c r="H180">
        <v>2.5932691250578101E-2</v>
      </c>
      <c r="I180">
        <v>0.75390748242185202</v>
      </c>
      <c r="J180">
        <v>4.1399999999999997</v>
      </c>
      <c r="K180">
        <v>1085</v>
      </c>
      <c r="L180">
        <v>1129.3886328725039</v>
      </c>
    </row>
    <row r="181" spans="1:12" x14ac:dyDescent="0.2">
      <c r="A181" s="14">
        <v>43655</v>
      </c>
      <c r="B181">
        <v>520</v>
      </c>
      <c r="C181">
        <v>521</v>
      </c>
      <c r="D181">
        <v>1105</v>
      </c>
      <c r="E181">
        <v>1097</v>
      </c>
      <c r="F181">
        <v>0.47493163172288</v>
      </c>
      <c r="G181">
        <v>0.45155254223514502</v>
      </c>
      <c r="H181">
        <v>2.6219994588991401E-2</v>
      </c>
      <c r="I181">
        <v>0.89165119422072603</v>
      </c>
      <c r="J181">
        <v>4.92</v>
      </c>
      <c r="K181">
        <v>1097</v>
      </c>
      <c r="L181">
        <v>1149.2411674347159</v>
      </c>
    </row>
    <row r="182" spans="1:12" x14ac:dyDescent="0.2">
      <c r="A182" s="14">
        <v>43654</v>
      </c>
      <c r="B182">
        <v>524</v>
      </c>
      <c r="C182">
        <v>522</v>
      </c>
      <c r="D182">
        <v>1102</v>
      </c>
      <c r="E182">
        <v>1101</v>
      </c>
      <c r="F182">
        <v>0.47411444141689302</v>
      </c>
      <c r="G182">
        <v>0.45080432489231198</v>
      </c>
      <c r="H182">
        <v>2.6342554850176399E-2</v>
      </c>
      <c r="I182">
        <v>0.88488442587127003</v>
      </c>
      <c r="J182">
        <v>4.92</v>
      </c>
      <c r="K182">
        <v>1101</v>
      </c>
      <c r="L182">
        <v>1151.4470046082949</v>
      </c>
    </row>
    <row r="183" spans="1:12" x14ac:dyDescent="0.2">
      <c r="A183" s="14">
        <v>43651</v>
      </c>
      <c r="B183">
        <v>521</v>
      </c>
      <c r="C183">
        <v>523</v>
      </c>
      <c r="D183">
        <v>1131</v>
      </c>
      <c r="E183">
        <v>1116</v>
      </c>
      <c r="F183">
        <v>0.46863799283154101</v>
      </c>
      <c r="G183">
        <v>0.450088432809571</v>
      </c>
      <c r="H183">
        <v>2.64287769180655E-2</v>
      </c>
      <c r="I183">
        <v>0.70186978684171997</v>
      </c>
      <c r="J183">
        <v>3.96</v>
      </c>
      <c r="K183">
        <v>1116</v>
      </c>
      <c r="L183">
        <v>1153.652841781874</v>
      </c>
    </row>
    <row r="184" spans="1:12" x14ac:dyDescent="0.2">
      <c r="A184" s="14">
        <v>43650</v>
      </c>
      <c r="B184">
        <v>530</v>
      </c>
      <c r="C184">
        <v>526</v>
      </c>
      <c r="D184">
        <v>1122</v>
      </c>
      <c r="E184">
        <v>1132</v>
      </c>
      <c r="F184">
        <v>0.46466431095406302</v>
      </c>
      <c r="G184">
        <v>0.44951528447198102</v>
      </c>
      <c r="H184">
        <v>2.6486333790369899E-2</v>
      </c>
      <c r="I184">
        <v>0.57195633801118095</v>
      </c>
      <c r="J184">
        <v>3.26</v>
      </c>
      <c r="K184">
        <v>1132</v>
      </c>
      <c r="L184">
        <v>1160.2703533026115</v>
      </c>
    </row>
    <row r="185" spans="1:12" x14ac:dyDescent="0.2">
      <c r="A185" s="14">
        <v>43649</v>
      </c>
      <c r="B185">
        <v>527</v>
      </c>
      <c r="C185">
        <v>522</v>
      </c>
      <c r="D185">
        <v>1104</v>
      </c>
      <c r="E185">
        <v>1115</v>
      </c>
      <c r="F185">
        <v>0.46816143497757801</v>
      </c>
      <c r="G185">
        <v>0.44898572227095901</v>
      </c>
      <c r="H185">
        <v>2.6575053100081E-2</v>
      </c>
      <c r="I185">
        <v>0.72156818029314296</v>
      </c>
      <c r="J185">
        <v>4.0999999999999996</v>
      </c>
      <c r="K185">
        <v>1115</v>
      </c>
      <c r="L185">
        <v>1151.4470046082949</v>
      </c>
    </row>
    <row r="186" spans="1:12" x14ac:dyDescent="0.2">
      <c r="A186" s="14">
        <v>43648</v>
      </c>
      <c r="B186">
        <v>530</v>
      </c>
      <c r="C186">
        <v>530</v>
      </c>
      <c r="D186">
        <v>1109</v>
      </c>
      <c r="E186">
        <v>1098</v>
      </c>
      <c r="F186">
        <v>0.48269581056466299</v>
      </c>
      <c r="G186">
        <v>0.44835315401882597</v>
      </c>
      <c r="H186">
        <v>2.66755338289324E-2</v>
      </c>
      <c r="I186">
        <v>1.28742152888381</v>
      </c>
      <c r="J186">
        <v>7.11</v>
      </c>
      <c r="K186">
        <v>1098</v>
      </c>
      <c r="L186">
        <v>1169.0937019969278</v>
      </c>
    </row>
    <row r="187" spans="1:12" x14ac:dyDescent="0.2">
      <c r="A187" s="14">
        <v>43647</v>
      </c>
      <c r="B187">
        <v>523</v>
      </c>
      <c r="C187">
        <v>533</v>
      </c>
      <c r="D187">
        <v>1089</v>
      </c>
      <c r="E187">
        <v>1102</v>
      </c>
      <c r="F187">
        <v>0.48366606170598903</v>
      </c>
      <c r="G187">
        <v>0.44762599447483598</v>
      </c>
      <c r="H187">
        <v>2.6472008580588801E-2</v>
      </c>
      <c r="I187">
        <v>1.3614405994708001</v>
      </c>
      <c r="J187">
        <v>7.45</v>
      </c>
      <c r="K187">
        <v>1102</v>
      </c>
      <c r="L187">
        <v>1175.7112135176651</v>
      </c>
    </row>
    <row r="188" spans="1:12" x14ac:dyDescent="0.2">
      <c r="A188" s="14">
        <v>43644</v>
      </c>
      <c r="B188">
        <v>520</v>
      </c>
      <c r="C188">
        <v>516</v>
      </c>
      <c r="D188">
        <v>1062</v>
      </c>
      <c r="E188">
        <v>1089</v>
      </c>
      <c r="F188">
        <v>0.473829201101928</v>
      </c>
      <c r="G188">
        <v>0.44693901841399403</v>
      </c>
      <c r="H188">
        <v>2.6194907586350898E-2</v>
      </c>
      <c r="I188">
        <v>1.02654237657801</v>
      </c>
      <c r="J188">
        <v>5.68</v>
      </c>
      <c r="K188">
        <v>1089</v>
      </c>
      <c r="L188">
        <v>1138.2119815668202</v>
      </c>
    </row>
    <row r="189" spans="1:12" x14ac:dyDescent="0.2">
      <c r="A189" s="14">
        <v>43643</v>
      </c>
      <c r="B189">
        <v>506</v>
      </c>
      <c r="C189">
        <v>518</v>
      </c>
      <c r="D189">
        <v>1055</v>
      </c>
      <c r="E189">
        <v>1057</v>
      </c>
      <c r="F189">
        <v>0.49006622516556197</v>
      </c>
      <c r="G189">
        <v>0.44643759829312302</v>
      </c>
      <c r="H189">
        <v>2.6034820228564199E-2</v>
      </c>
      <c r="I189">
        <v>1.6757798398228101</v>
      </c>
      <c r="J189">
        <v>8.9</v>
      </c>
      <c r="K189">
        <v>1057</v>
      </c>
      <c r="L189">
        <v>1142.6236559139786</v>
      </c>
    </row>
    <row r="190" spans="1:12" x14ac:dyDescent="0.2">
      <c r="A190" s="14">
        <v>43642</v>
      </c>
      <c r="B190">
        <v>504</v>
      </c>
      <c r="C190">
        <v>501</v>
      </c>
      <c r="D190">
        <v>1065</v>
      </c>
      <c r="E190">
        <v>1066</v>
      </c>
      <c r="F190">
        <v>0.46998123827392102</v>
      </c>
      <c r="G190">
        <v>0.44581257979338601</v>
      </c>
      <c r="H190">
        <v>2.55378626309616E-2</v>
      </c>
      <c r="I190">
        <v>0.94638532714297097</v>
      </c>
      <c r="J190">
        <v>5.14</v>
      </c>
      <c r="K190">
        <v>1066</v>
      </c>
      <c r="L190">
        <v>1105.1244239631337</v>
      </c>
    </row>
    <row r="191" spans="1:12" x14ac:dyDescent="0.2">
      <c r="A191" s="14">
        <v>43641</v>
      </c>
      <c r="B191">
        <v>510</v>
      </c>
      <c r="C191">
        <v>510</v>
      </c>
      <c r="D191">
        <v>1093</v>
      </c>
      <c r="E191">
        <v>1076</v>
      </c>
      <c r="F191">
        <v>0.473977695167286</v>
      </c>
      <c r="G191">
        <v>0.44562902580660702</v>
      </c>
      <c r="H191">
        <v>2.54126569529456E-2</v>
      </c>
      <c r="I191">
        <v>1.1155334687423299</v>
      </c>
      <c r="J191">
        <v>5.98</v>
      </c>
      <c r="K191">
        <v>1076</v>
      </c>
      <c r="L191">
        <v>1124.9769585253457</v>
      </c>
    </row>
    <row r="192" spans="1:12" x14ac:dyDescent="0.2">
      <c r="A192" s="14">
        <v>43640</v>
      </c>
      <c r="B192">
        <v>505</v>
      </c>
      <c r="C192">
        <v>510</v>
      </c>
      <c r="D192">
        <v>1096</v>
      </c>
      <c r="E192">
        <v>1090</v>
      </c>
      <c r="F192">
        <v>0.46788990825687998</v>
      </c>
      <c r="G192">
        <v>0.445188952834006</v>
      </c>
      <c r="H192">
        <v>2.52028434782317E-2</v>
      </c>
      <c r="I192">
        <v>0.90072992924314699</v>
      </c>
      <c r="J192">
        <v>4.8499999999999996</v>
      </c>
      <c r="K192">
        <v>1090</v>
      </c>
      <c r="L192">
        <v>1124.9769585253457</v>
      </c>
    </row>
    <row r="193" spans="1:12" x14ac:dyDescent="0.2">
      <c r="A193" s="14">
        <v>43637</v>
      </c>
      <c r="B193">
        <v>500</v>
      </c>
      <c r="C193">
        <v>503</v>
      </c>
      <c r="D193">
        <v>1090</v>
      </c>
      <c r="E193">
        <v>1087</v>
      </c>
      <c r="F193">
        <v>0.46274149034038597</v>
      </c>
      <c r="G193">
        <v>0.44465818328099199</v>
      </c>
      <c r="H193">
        <v>2.5138265155431199E-2</v>
      </c>
      <c r="I193">
        <v>0.71935381966827805</v>
      </c>
      <c r="J193">
        <v>3.91</v>
      </c>
      <c r="K193">
        <v>1087</v>
      </c>
      <c r="L193">
        <v>1109.5360983102919</v>
      </c>
    </row>
    <row r="194" spans="1:12" x14ac:dyDescent="0.2">
      <c r="A194" s="14">
        <v>43636</v>
      </c>
      <c r="B194">
        <v>503</v>
      </c>
      <c r="C194">
        <v>504</v>
      </c>
      <c r="D194">
        <v>1098</v>
      </c>
      <c r="E194">
        <v>1090</v>
      </c>
      <c r="F194">
        <v>0.46238532110091701</v>
      </c>
      <c r="G194">
        <v>0.44424258761936303</v>
      </c>
      <c r="H194">
        <v>2.5093484192009002E-2</v>
      </c>
      <c r="I194">
        <v>0.723005754909545</v>
      </c>
      <c r="J194">
        <v>3.92</v>
      </c>
      <c r="K194">
        <v>1090</v>
      </c>
      <c r="L194">
        <v>1111.741935483871</v>
      </c>
    </row>
    <row r="195" spans="1:12" x14ac:dyDescent="0.2">
      <c r="A195" s="14">
        <v>43635</v>
      </c>
      <c r="B195">
        <v>500</v>
      </c>
      <c r="C195">
        <v>504</v>
      </c>
      <c r="D195">
        <v>1076</v>
      </c>
      <c r="E195">
        <v>1091</v>
      </c>
      <c r="F195">
        <v>0.461961503208066</v>
      </c>
      <c r="G195">
        <v>0.443776228837791</v>
      </c>
      <c r="H195">
        <v>2.50769854788402E-2</v>
      </c>
      <c r="I195">
        <v>0.72517784825528897</v>
      </c>
      <c r="J195">
        <v>3.94</v>
      </c>
      <c r="K195">
        <v>1091</v>
      </c>
      <c r="L195">
        <v>1111.741935483871</v>
      </c>
    </row>
    <row r="196" spans="1:12" x14ac:dyDescent="0.2">
      <c r="A196" s="14">
        <v>43634</v>
      </c>
      <c r="B196">
        <v>500</v>
      </c>
      <c r="C196">
        <v>492</v>
      </c>
      <c r="D196">
        <v>1099</v>
      </c>
      <c r="E196">
        <v>1077</v>
      </c>
      <c r="F196">
        <v>0.45682451253481798</v>
      </c>
      <c r="G196">
        <v>0.44337637931655899</v>
      </c>
      <c r="H196">
        <v>2.50228604987059E-2</v>
      </c>
      <c r="I196">
        <v>0.53743388846191797</v>
      </c>
      <c r="J196">
        <v>2.94</v>
      </c>
      <c r="K196">
        <v>1077</v>
      </c>
      <c r="L196">
        <v>1085.2718894009217</v>
      </c>
    </row>
    <row r="197" spans="1:12" x14ac:dyDescent="0.2">
      <c r="A197" s="14">
        <v>43633</v>
      </c>
      <c r="B197">
        <v>502</v>
      </c>
      <c r="C197">
        <v>500</v>
      </c>
      <c r="D197">
        <v>1130</v>
      </c>
      <c r="E197">
        <v>1110</v>
      </c>
      <c r="F197">
        <v>0.45045045045045001</v>
      </c>
      <c r="G197">
        <v>0.44298659835327098</v>
      </c>
      <c r="H197">
        <v>2.5038024196179801E-2</v>
      </c>
      <c r="I197">
        <v>0.29810068233408599</v>
      </c>
      <c r="J197">
        <v>1.66</v>
      </c>
      <c r="K197">
        <v>1110</v>
      </c>
      <c r="L197">
        <v>1102.9185867895546</v>
      </c>
    </row>
    <row r="198" spans="1:12" x14ac:dyDescent="0.2">
      <c r="A198" s="14">
        <v>43630</v>
      </c>
      <c r="B198">
        <v>506</v>
      </c>
      <c r="C198">
        <v>504</v>
      </c>
      <c r="D198">
        <v>1136</v>
      </c>
      <c r="E198">
        <v>1134</v>
      </c>
      <c r="F198">
        <v>0.44444444444444398</v>
      </c>
      <c r="G198">
        <v>0.44262754453398601</v>
      </c>
      <c r="H198">
        <v>2.5121362625959199E-2</v>
      </c>
      <c r="I198">
        <v>7.2324894851845498E-2</v>
      </c>
      <c r="J198">
        <v>0.41</v>
      </c>
      <c r="K198">
        <v>1134</v>
      </c>
      <c r="L198">
        <v>1111.741935483871</v>
      </c>
    </row>
    <row r="199" spans="1:12" x14ac:dyDescent="0.2">
      <c r="A199" s="14">
        <v>43629</v>
      </c>
      <c r="B199">
        <v>512</v>
      </c>
      <c r="C199">
        <v>504</v>
      </c>
      <c r="D199">
        <v>1136</v>
      </c>
      <c r="E199">
        <v>1131</v>
      </c>
      <c r="F199">
        <v>0.445623342175066</v>
      </c>
      <c r="G199">
        <v>0.44235574047185999</v>
      </c>
      <c r="H199">
        <v>2.52103571929993E-2</v>
      </c>
      <c r="I199">
        <v>0.12961346315686001</v>
      </c>
      <c r="J199">
        <v>0.73</v>
      </c>
      <c r="K199">
        <v>1131</v>
      </c>
      <c r="L199">
        <v>1111.741935483871</v>
      </c>
    </row>
    <row r="200" spans="1:12" x14ac:dyDescent="0.2">
      <c r="A200" s="14">
        <v>43628</v>
      </c>
      <c r="B200">
        <v>515</v>
      </c>
      <c r="C200">
        <v>514</v>
      </c>
      <c r="D200">
        <v>1137</v>
      </c>
      <c r="E200">
        <v>1137</v>
      </c>
      <c r="F200">
        <v>0.45206684256816099</v>
      </c>
      <c r="G200">
        <v>0.44223028246645302</v>
      </c>
      <c r="H200">
        <v>2.5217195618015199E-2</v>
      </c>
      <c r="I200">
        <v>0.39007351375270499</v>
      </c>
      <c r="J200">
        <v>2.1800000000000002</v>
      </c>
      <c r="K200">
        <v>1137</v>
      </c>
      <c r="L200">
        <v>1133.800307219662</v>
      </c>
    </row>
    <row r="201" spans="1:12" x14ac:dyDescent="0.2">
      <c r="A201" s="14">
        <v>43627</v>
      </c>
      <c r="B201">
        <v>518</v>
      </c>
      <c r="C201">
        <v>525</v>
      </c>
      <c r="D201">
        <v>1140</v>
      </c>
      <c r="E201">
        <v>1139</v>
      </c>
      <c r="F201">
        <v>0.460930640913081</v>
      </c>
      <c r="G201">
        <v>0.44212453812094499</v>
      </c>
      <c r="H201">
        <v>2.51923419265885E-2</v>
      </c>
      <c r="I201">
        <v>0.746500775788833</v>
      </c>
      <c r="J201">
        <v>4.08</v>
      </c>
      <c r="K201">
        <v>1139</v>
      </c>
      <c r="L201">
        <v>1158.0645161290322</v>
      </c>
    </row>
    <row r="202" spans="1:12" x14ac:dyDescent="0.2">
      <c r="A202" s="14">
        <v>43626</v>
      </c>
      <c r="B202">
        <v>514</v>
      </c>
      <c r="C202">
        <v>514</v>
      </c>
      <c r="D202">
        <v>1128</v>
      </c>
      <c r="E202">
        <v>1142</v>
      </c>
      <c r="F202">
        <v>0.45008756567425501</v>
      </c>
      <c r="G202">
        <v>0.44185703277114502</v>
      </c>
      <c r="H202">
        <v>2.5097569600167999E-2</v>
      </c>
      <c r="I202">
        <v>0.32794143155019401</v>
      </c>
      <c r="J202">
        <v>1.83</v>
      </c>
      <c r="K202">
        <v>1142</v>
      </c>
      <c r="L202">
        <v>1133.800307219662</v>
      </c>
    </row>
    <row r="203" spans="1:12" x14ac:dyDescent="0.2">
      <c r="A203" s="14">
        <v>43623</v>
      </c>
      <c r="B203">
        <v>499</v>
      </c>
      <c r="C203">
        <v>507</v>
      </c>
      <c r="D203">
        <v>1119</v>
      </c>
      <c r="E203">
        <v>1124</v>
      </c>
      <c r="F203">
        <v>0.45106761565836301</v>
      </c>
      <c r="G203">
        <v>0.44184647555746098</v>
      </c>
      <c r="H203">
        <v>2.50942715474743E-2</v>
      </c>
      <c r="I203">
        <v>0.36745996326121799</v>
      </c>
      <c r="J203">
        <v>2.04</v>
      </c>
      <c r="K203">
        <v>1124</v>
      </c>
      <c r="L203">
        <v>1118.3594470046082</v>
      </c>
    </row>
    <row r="204" spans="1:12" x14ac:dyDescent="0.2">
      <c r="A204" s="14">
        <v>43622</v>
      </c>
      <c r="B204">
        <v>512</v>
      </c>
      <c r="C204">
        <v>498</v>
      </c>
      <c r="D204">
        <v>1136</v>
      </c>
      <c r="E204">
        <v>1129</v>
      </c>
      <c r="F204">
        <v>0.44109831709477398</v>
      </c>
      <c r="G204">
        <v>0.44185526158875799</v>
      </c>
      <c r="H204">
        <v>2.5097613658095499E-2</v>
      </c>
      <c r="I204">
        <v>-3.0160018569725E-2</v>
      </c>
      <c r="J204">
        <v>-0.17</v>
      </c>
      <c r="K204">
        <v>1129</v>
      </c>
      <c r="L204">
        <v>1098.5069124423962</v>
      </c>
    </row>
    <row r="205" spans="1:12" x14ac:dyDescent="0.2">
      <c r="A205" s="14">
        <v>43621</v>
      </c>
      <c r="B205">
        <v>534</v>
      </c>
      <c r="C205">
        <v>529</v>
      </c>
      <c r="D205">
        <v>1129</v>
      </c>
      <c r="E205">
        <v>1135</v>
      </c>
      <c r="F205">
        <v>0.466079295154185</v>
      </c>
      <c r="G205">
        <v>0.44198518664921699</v>
      </c>
      <c r="H205">
        <v>2.51185723677032E-2</v>
      </c>
      <c r="I205">
        <v>0.95921488499669605</v>
      </c>
      <c r="J205">
        <v>5.17</v>
      </c>
      <c r="K205">
        <v>1135</v>
      </c>
      <c r="L205">
        <v>1166.8878648233488</v>
      </c>
    </row>
    <row r="206" spans="1:12" x14ac:dyDescent="0.2">
      <c r="A206" s="14">
        <v>43620</v>
      </c>
      <c r="B206">
        <v>514</v>
      </c>
      <c r="C206">
        <v>522</v>
      </c>
      <c r="D206">
        <v>1126</v>
      </c>
      <c r="E206">
        <v>1125</v>
      </c>
      <c r="F206">
        <v>0.46400000000000002</v>
      </c>
      <c r="G206">
        <v>0.44170196059218703</v>
      </c>
      <c r="H206">
        <v>2.49645864585555E-2</v>
      </c>
      <c r="I206">
        <v>0.89318681264078903</v>
      </c>
      <c r="J206">
        <v>4.8099999999999996</v>
      </c>
      <c r="K206">
        <v>1125</v>
      </c>
      <c r="L206">
        <v>1151.4470046082949</v>
      </c>
    </row>
    <row r="207" spans="1:12" x14ac:dyDescent="0.2">
      <c r="A207" s="14">
        <v>43619</v>
      </c>
      <c r="B207">
        <v>502</v>
      </c>
      <c r="C207">
        <v>514</v>
      </c>
      <c r="D207">
        <v>1100</v>
      </c>
      <c r="E207">
        <v>1120</v>
      </c>
      <c r="F207">
        <v>0.45892857142857102</v>
      </c>
      <c r="G207">
        <v>0.44165613899594303</v>
      </c>
      <c r="H207">
        <v>2.49267423726331E-2</v>
      </c>
      <c r="I207">
        <v>0.69292778712999104</v>
      </c>
      <c r="J207">
        <v>3.76</v>
      </c>
      <c r="K207">
        <v>1120</v>
      </c>
      <c r="L207">
        <v>1133.800307219662</v>
      </c>
    </row>
    <row r="208" spans="1:12" x14ac:dyDescent="0.2">
      <c r="A208" s="14">
        <v>43616</v>
      </c>
      <c r="B208">
        <v>523</v>
      </c>
      <c r="C208">
        <v>512</v>
      </c>
      <c r="D208">
        <v>1087</v>
      </c>
      <c r="E208">
        <v>1108</v>
      </c>
      <c r="F208">
        <v>0.46209386281588399</v>
      </c>
      <c r="G208">
        <v>0.44157658034321301</v>
      </c>
      <c r="H208">
        <v>2.4880967249422001E-2</v>
      </c>
      <c r="I208">
        <v>0.82461755875456</v>
      </c>
      <c r="J208">
        <v>4.4400000000000004</v>
      </c>
      <c r="K208">
        <v>1108</v>
      </c>
      <c r="L208">
        <v>1129.3886328725039</v>
      </c>
    </row>
    <row r="209" spans="1:12" x14ac:dyDescent="0.2">
      <c r="A209" s="14">
        <v>43615</v>
      </c>
      <c r="B209">
        <v>526</v>
      </c>
      <c r="C209">
        <v>533</v>
      </c>
      <c r="D209">
        <v>1099</v>
      </c>
      <c r="E209">
        <v>1098</v>
      </c>
      <c r="F209">
        <v>0.48542805100182101</v>
      </c>
      <c r="G209">
        <v>0.44141949840119798</v>
      </c>
      <c r="H209">
        <v>2.4787954183775902E-2</v>
      </c>
      <c r="I209">
        <v>1.7754007561232099</v>
      </c>
      <c r="J209">
        <v>9.07</v>
      </c>
      <c r="K209">
        <v>1098</v>
      </c>
      <c r="L209">
        <v>1175.7112135176651</v>
      </c>
    </row>
    <row r="210" spans="1:12" x14ac:dyDescent="0.2">
      <c r="A210" s="14">
        <v>43614</v>
      </c>
      <c r="B210">
        <v>506</v>
      </c>
      <c r="C210">
        <v>529</v>
      </c>
      <c r="D210">
        <v>1117</v>
      </c>
      <c r="E210">
        <v>1111</v>
      </c>
      <c r="F210">
        <v>0.47614761476147599</v>
      </c>
      <c r="G210">
        <v>0.440991692632965</v>
      </c>
      <c r="H210">
        <v>2.4296743869979799E-2</v>
      </c>
      <c r="I210">
        <v>1.4469396523518301</v>
      </c>
      <c r="J210">
        <v>7.38</v>
      </c>
      <c r="K210">
        <v>1111</v>
      </c>
      <c r="L210">
        <v>1166.8878648233488</v>
      </c>
    </row>
    <row r="211" spans="1:12" x14ac:dyDescent="0.2">
      <c r="A211" s="14">
        <v>43613</v>
      </c>
      <c r="B211">
        <v>500</v>
      </c>
      <c r="C211">
        <v>516</v>
      </c>
      <c r="D211">
        <v>1151</v>
      </c>
      <c r="E211">
        <v>1139</v>
      </c>
      <c r="F211">
        <v>0.45302897278314302</v>
      </c>
      <c r="G211">
        <v>0.44086651113974701</v>
      </c>
      <c r="H211">
        <v>2.41389649962554E-2</v>
      </c>
      <c r="I211">
        <v>0.50385182816588903</v>
      </c>
      <c r="J211">
        <v>2.68</v>
      </c>
      <c r="K211">
        <v>1139</v>
      </c>
      <c r="L211">
        <v>1138.2119815668202</v>
      </c>
    </row>
    <row r="212" spans="1:12" x14ac:dyDescent="0.2">
      <c r="A212" s="14">
        <v>43612</v>
      </c>
      <c r="B212">
        <v>485</v>
      </c>
      <c r="C212">
        <v>487</v>
      </c>
      <c r="D212">
        <v>1150</v>
      </c>
      <c r="E212">
        <v>1154</v>
      </c>
      <c r="F212">
        <v>0.42201039861351802</v>
      </c>
      <c r="G212">
        <v>0.44092213932872498</v>
      </c>
      <c r="H212">
        <v>2.41717143616293E-2</v>
      </c>
      <c r="I212">
        <v>-0.78239137002332204</v>
      </c>
      <c r="J212">
        <v>-4.4800000000000004</v>
      </c>
      <c r="K212">
        <v>1154</v>
      </c>
      <c r="L212">
        <v>1074.2427035330261</v>
      </c>
    </row>
    <row r="213" spans="1:12" x14ac:dyDescent="0.2">
      <c r="A213" s="14">
        <v>43609</v>
      </c>
      <c r="B213">
        <v>476</v>
      </c>
      <c r="C213">
        <v>486</v>
      </c>
      <c r="D213">
        <v>1140</v>
      </c>
      <c r="E213">
        <v>1143</v>
      </c>
      <c r="F213">
        <v>0.42519685039369998</v>
      </c>
      <c r="G213">
        <v>0.44115418887406499</v>
      </c>
      <c r="H213">
        <v>2.4072381080431901E-2</v>
      </c>
      <c r="I213">
        <v>-0.662889908025588</v>
      </c>
      <c r="J213">
        <v>-3.75</v>
      </c>
      <c r="K213">
        <v>1143</v>
      </c>
      <c r="L213">
        <v>1072.036866359447</v>
      </c>
    </row>
    <row r="214" spans="1:12" x14ac:dyDescent="0.2">
      <c r="A214" s="14">
        <v>43608</v>
      </c>
      <c r="B214">
        <v>480</v>
      </c>
      <c r="C214">
        <v>481</v>
      </c>
      <c r="D214">
        <v>1123</v>
      </c>
      <c r="E214">
        <v>1136</v>
      </c>
      <c r="F214">
        <v>0.423415492957746</v>
      </c>
      <c r="G214">
        <v>0.44126499314608603</v>
      </c>
      <c r="H214">
        <v>2.4017739064070402E-2</v>
      </c>
      <c r="I214">
        <v>-0.74317986970898298</v>
      </c>
      <c r="J214">
        <v>-4.22</v>
      </c>
      <c r="K214">
        <v>1136</v>
      </c>
      <c r="L214">
        <v>1061.0076804915516</v>
      </c>
    </row>
    <row r="215" spans="1:12" x14ac:dyDescent="0.2">
      <c r="A215" s="14">
        <v>43607</v>
      </c>
      <c r="B215">
        <v>485</v>
      </c>
      <c r="C215">
        <v>484</v>
      </c>
      <c r="D215">
        <v>1142</v>
      </c>
      <c r="E215">
        <v>1131</v>
      </c>
      <c r="F215">
        <v>0.42793987621573798</v>
      </c>
      <c r="G215">
        <v>0.44159370978680901</v>
      </c>
      <c r="H215">
        <v>2.3939778129308299E-2</v>
      </c>
      <c r="I215">
        <v>-0.57034085685012503</v>
      </c>
      <c r="J215">
        <v>-3.19</v>
      </c>
      <c r="K215">
        <v>1131</v>
      </c>
      <c r="L215">
        <v>1067.6251920122888</v>
      </c>
    </row>
    <row r="216" spans="1:12" x14ac:dyDescent="0.2">
      <c r="A216" s="14">
        <v>43606</v>
      </c>
      <c r="B216">
        <v>480</v>
      </c>
      <c r="C216">
        <v>489</v>
      </c>
      <c r="D216">
        <v>1137</v>
      </c>
      <c r="E216">
        <v>1136</v>
      </c>
      <c r="F216">
        <v>0.43045774647887303</v>
      </c>
      <c r="G216">
        <v>0.44184810967126198</v>
      </c>
      <c r="H216">
        <v>2.38946675600306E-2</v>
      </c>
      <c r="I216">
        <v>-0.47669059064216202</v>
      </c>
      <c r="J216">
        <v>-2.65</v>
      </c>
      <c r="K216">
        <v>1136</v>
      </c>
      <c r="L216">
        <v>1078.6543778801843</v>
      </c>
    </row>
    <row r="217" spans="1:12" x14ac:dyDescent="0.2">
      <c r="A217" s="14">
        <v>43605</v>
      </c>
      <c r="B217">
        <v>484</v>
      </c>
      <c r="C217">
        <v>485</v>
      </c>
      <c r="D217">
        <v>1146</v>
      </c>
      <c r="E217">
        <v>1130</v>
      </c>
      <c r="F217">
        <v>0.42920353982300802</v>
      </c>
      <c r="G217">
        <v>0.44193596375688299</v>
      </c>
      <c r="H217">
        <v>2.38647211403092E-2</v>
      </c>
      <c r="I217" s="15">
        <v>-0.53352494081184398</v>
      </c>
      <c r="J217">
        <v>-2.97</v>
      </c>
      <c r="K217">
        <v>1130</v>
      </c>
      <c r="L217">
        <v>1069.8310291858679</v>
      </c>
    </row>
    <row r="218" spans="1:12" x14ac:dyDescent="0.2">
      <c r="A218" s="14">
        <v>43602</v>
      </c>
      <c r="B218">
        <v>484</v>
      </c>
      <c r="C218">
        <v>481</v>
      </c>
      <c r="D218">
        <v>1167</v>
      </c>
      <c r="E218">
        <v>1151</v>
      </c>
      <c r="F218">
        <v>0.41789748045178099</v>
      </c>
      <c r="G218">
        <v>0.44206089410217603</v>
      </c>
      <c r="H218">
        <v>2.3822227952370999E-2</v>
      </c>
      <c r="I218">
        <v>-1.0143221573862</v>
      </c>
      <c r="J218">
        <v>-5.78</v>
      </c>
      <c r="K218">
        <v>1151</v>
      </c>
      <c r="L218">
        <v>1061.0076804915516</v>
      </c>
    </row>
    <row r="219" spans="1:12" x14ac:dyDescent="0.2">
      <c r="A219" s="14">
        <v>43601</v>
      </c>
      <c r="B219">
        <v>498</v>
      </c>
      <c r="C219">
        <v>484</v>
      </c>
      <c r="D219">
        <v>1137</v>
      </c>
      <c r="E219">
        <v>1164</v>
      </c>
      <c r="F219">
        <v>0.41580756013745701</v>
      </c>
      <c r="G219">
        <v>0.44224039158684803</v>
      </c>
      <c r="H219">
        <v>2.3689833945182301E-2</v>
      </c>
      <c r="I219">
        <v>-1.1157879582675101</v>
      </c>
      <c r="J219">
        <v>-6.36</v>
      </c>
      <c r="K219">
        <v>1164</v>
      </c>
      <c r="L219">
        <v>1067.6251920122888</v>
      </c>
    </row>
    <row r="220" spans="1:12" x14ac:dyDescent="0.2">
      <c r="A220" s="14">
        <v>43600</v>
      </c>
      <c r="B220">
        <v>498</v>
      </c>
      <c r="C220">
        <v>495</v>
      </c>
      <c r="D220">
        <v>1138</v>
      </c>
      <c r="E220">
        <v>1144</v>
      </c>
      <c r="F220">
        <v>0.43269230769230699</v>
      </c>
      <c r="G220">
        <v>0.442511801694499</v>
      </c>
      <c r="H220">
        <v>2.3501298945707499E-2</v>
      </c>
      <c r="I220">
        <v>-0.41782771347561398</v>
      </c>
      <c r="J220">
        <v>-2.27</v>
      </c>
      <c r="K220">
        <v>1144</v>
      </c>
      <c r="L220">
        <v>1091.889400921659</v>
      </c>
    </row>
    <row r="221" spans="1:12" x14ac:dyDescent="0.2">
      <c r="A221" s="14">
        <v>43599</v>
      </c>
      <c r="B221">
        <v>492</v>
      </c>
      <c r="C221">
        <v>493</v>
      </c>
      <c r="D221">
        <v>1135</v>
      </c>
      <c r="E221">
        <v>1149</v>
      </c>
      <c r="F221">
        <v>0.42906875543951201</v>
      </c>
      <c r="G221">
        <v>0.44250856963244301</v>
      </c>
      <c r="H221">
        <v>2.3502665797396498E-2</v>
      </c>
      <c r="I221">
        <v>-0.57184211820006003</v>
      </c>
      <c r="J221">
        <v>-3.13</v>
      </c>
      <c r="K221">
        <v>1149</v>
      </c>
      <c r="L221">
        <v>1087.4777265745008</v>
      </c>
    </row>
    <row r="222" spans="1:12" x14ac:dyDescent="0.2">
      <c r="A222" s="14">
        <v>43598</v>
      </c>
      <c r="B222">
        <v>505</v>
      </c>
      <c r="C222">
        <v>502</v>
      </c>
      <c r="D222">
        <v>1152</v>
      </c>
      <c r="E222">
        <v>1147</v>
      </c>
      <c r="F222">
        <v>0.43766346992153399</v>
      </c>
      <c r="G222">
        <v>0.44251811228798099</v>
      </c>
      <c r="H222">
        <v>2.3497351662640099E-2</v>
      </c>
      <c r="I222">
        <v>-0.20660380949083301</v>
      </c>
      <c r="J222">
        <v>-1.1100000000000001</v>
      </c>
      <c r="K222">
        <v>1147</v>
      </c>
      <c r="L222">
        <v>1107.3302611367128</v>
      </c>
    </row>
    <row r="223" spans="1:12" x14ac:dyDescent="0.2">
      <c r="A223" s="14">
        <v>43595</v>
      </c>
      <c r="B223">
        <v>539</v>
      </c>
      <c r="C223">
        <v>507</v>
      </c>
      <c r="D223">
        <v>1149</v>
      </c>
      <c r="E223">
        <v>1152</v>
      </c>
      <c r="F223">
        <v>0.44010416666666602</v>
      </c>
      <c r="G223">
        <v>0.44239813737892397</v>
      </c>
      <c r="H223">
        <v>2.3544756531806502E-2</v>
      </c>
      <c r="I223">
        <v>-9.7430215902182302E-2</v>
      </c>
      <c r="J223">
        <v>-0.52</v>
      </c>
      <c r="K223">
        <v>1152</v>
      </c>
      <c r="L223">
        <v>1118.3594470046082</v>
      </c>
    </row>
    <row r="224" spans="1:12" x14ac:dyDescent="0.2">
      <c r="A224" s="14">
        <v>43594</v>
      </c>
      <c r="B224">
        <v>601</v>
      </c>
      <c r="C224">
        <v>588</v>
      </c>
      <c r="D224">
        <v>1172</v>
      </c>
      <c r="E224">
        <v>1158</v>
      </c>
      <c r="F224">
        <v>0.50777202072538796</v>
      </c>
      <c r="G224">
        <v>0.44218664747993502</v>
      </c>
      <c r="H224">
        <v>2.3635476169018E-2</v>
      </c>
      <c r="I224">
        <v>2.77486997835162</v>
      </c>
      <c r="J224">
        <v>12.92</v>
      </c>
      <c r="K224">
        <v>1158</v>
      </c>
      <c r="L224">
        <v>1297.0322580645161</v>
      </c>
    </row>
    <row r="225" spans="1:12" x14ac:dyDescent="0.2">
      <c r="A225" s="14">
        <v>43593</v>
      </c>
      <c r="B225">
        <v>611</v>
      </c>
      <c r="C225">
        <v>606</v>
      </c>
      <c r="D225">
        <v>1193</v>
      </c>
      <c r="E225">
        <v>1194</v>
      </c>
      <c r="F225">
        <v>0.50753768844221103</v>
      </c>
      <c r="G225">
        <v>0.440940408853081</v>
      </c>
      <c r="H225">
        <v>2.2585302204323799E-2</v>
      </c>
      <c r="I225">
        <v>2.9486999548042401</v>
      </c>
      <c r="J225">
        <v>13.12</v>
      </c>
      <c r="K225">
        <v>1194</v>
      </c>
      <c r="L225">
        <v>1336.7373271889401</v>
      </c>
    </row>
    <row r="226" spans="1:12" x14ac:dyDescent="0.2">
      <c r="A226" s="14">
        <v>43592</v>
      </c>
      <c r="B226">
        <v>632</v>
      </c>
      <c r="C226">
        <v>620</v>
      </c>
      <c r="D226">
        <v>1287</v>
      </c>
      <c r="E226">
        <v>1232</v>
      </c>
      <c r="F226">
        <v>0.50324675324675305</v>
      </c>
      <c r="G226">
        <v>0.439710627945052</v>
      </c>
      <c r="H226">
        <v>2.14058512977067E-2</v>
      </c>
      <c r="I226">
        <v>2.9681662466050698</v>
      </c>
      <c r="J226">
        <v>12.63</v>
      </c>
      <c r="K226">
        <v>1232</v>
      </c>
      <c r="L226">
        <v>1367.6190476190477</v>
      </c>
    </row>
    <row r="227" spans="1:12" x14ac:dyDescent="0.2">
      <c r="A227" s="14">
        <v>43581</v>
      </c>
      <c r="B227">
        <v>630</v>
      </c>
      <c r="C227">
        <v>623</v>
      </c>
      <c r="D227">
        <v>1250</v>
      </c>
      <c r="E227">
        <v>1272</v>
      </c>
      <c r="F227">
        <v>0.48977987421383601</v>
      </c>
      <c r="G227">
        <v>0.438635591870016</v>
      </c>
      <c r="H227">
        <v>2.01773438757284E-2</v>
      </c>
      <c r="I227">
        <v>2.5347381032317999</v>
      </c>
      <c r="J227">
        <v>10.44</v>
      </c>
      <c r="K227">
        <v>1272</v>
      </c>
      <c r="L227">
        <v>1374.236559139785</v>
      </c>
    </row>
    <row r="228" spans="1:12" x14ac:dyDescent="0.2">
      <c r="A228" s="14">
        <v>43580</v>
      </c>
      <c r="B228">
        <v>632</v>
      </c>
      <c r="C228">
        <v>636</v>
      </c>
      <c r="D228">
        <v>1301</v>
      </c>
      <c r="E228">
        <v>1297</v>
      </c>
      <c r="F228">
        <v>0.49036237471087102</v>
      </c>
      <c r="G228">
        <v>0.43770090974529102</v>
      </c>
      <c r="H228">
        <v>1.9395014379959701E-2</v>
      </c>
      <c r="I228">
        <v>2.7152062862089599</v>
      </c>
      <c r="J228">
        <v>10.74</v>
      </c>
      <c r="K228">
        <v>1297</v>
      </c>
      <c r="L228">
        <v>1402.9124423963135</v>
      </c>
    </row>
    <row r="229" spans="1:12" x14ac:dyDescent="0.2">
      <c r="A229" s="14">
        <v>43579</v>
      </c>
      <c r="B229">
        <v>642</v>
      </c>
      <c r="C229">
        <v>632</v>
      </c>
      <c r="D229">
        <v>1347</v>
      </c>
      <c r="E229">
        <v>1289</v>
      </c>
      <c r="F229">
        <v>0.49030256012412698</v>
      </c>
      <c r="G229">
        <v>0.43664876339095698</v>
      </c>
      <c r="H229">
        <v>1.8635190646017999E-2</v>
      </c>
      <c r="I229">
        <v>2.87916543234478</v>
      </c>
      <c r="J229">
        <v>10.94</v>
      </c>
      <c r="K229">
        <v>1289</v>
      </c>
      <c r="L229">
        <v>1394.0890937019969</v>
      </c>
    </row>
    <row r="230" spans="1:12" x14ac:dyDescent="0.2">
      <c r="A230" s="14">
        <v>43578</v>
      </c>
      <c r="B230">
        <v>641</v>
      </c>
      <c r="C230">
        <v>640</v>
      </c>
      <c r="D230">
        <v>1340</v>
      </c>
      <c r="E230">
        <v>1341</v>
      </c>
      <c r="F230">
        <v>0.47725577926920199</v>
      </c>
      <c r="G230">
        <v>0.435401398179462</v>
      </c>
      <c r="H230">
        <v>1.81261316677611E-2</v>
      </c>
      <c r="I230">
        <v>2.30906306193181</v>
      </c>
      <c r="J230">
        <v>8.77</v>
      </c>
      <c r="K230">
        <v>1341</v>
      </c>
      <c r="L230">
        <v>1411.7357910906298</v>
      </c>
    </row>
    <row r="231" spans="1:12" x14ac:dyDescent="0.2">
      <c r="A231" s="14">
        <v>43577</v>
      </c>
      <c r="B231">
        <v>648</v>
      </c>
      <c r="C231">
        <v>643</v>
      </c>
      <c r="D231">
        <v>1326</v>
      </c>
      <c r="E231">
        <v>1333</v>
      </c>
      <c r="F231">
        <v>0.48237059264816201</v>
      </c>
      <c r="G231">
        <v>0.434573619973114</v>
      </c>
      <c r="H231">
        <v>1.7605976268966698E-2</v>
      </c>
      <c r="I231">
        <v>2.7148152391467799</v>
      </c>
      <c r="J231">
        <v>9.91</v>
      </c>
      <c r="K231">
        <v>1333</v>
      </c>
      <c r="L231">
        <v>1418.3533026113671</v>
      </c>
    </row>
    <row r="232" spans="1:12" x14ac:dyDescent="0.2">
      <c r="A232" s="14">
        <v>43574</v>
      </c>
      <c r="B232">
        <v>645</v>
      </c>
      <c r="C232">
        <v>643</v>
      </c>
      <c r="D232">
        <v>1339</v>
      </c>
      <c r="E232">
        <v>1330</v>
      </c>
      <c r="F232">
        <v>0.48345864661654098</v>
      </c>
      <c r="G232">
        <v>0.43367711772894402</v>
      </c>
      <c r="H232">
        <v>1.6844738588335201E-2</v>
      </c>
      <c r="I232">
        <v>2.9553162031300602</v>
      </c>
      <c r="J232">
        <v>10.3</v>
      </c>
      <c r="K232">
        <v>1330</v>
      </c>
      <c r="L232">
        <v>1418.3533026113671</v>
      </c>
    </row>
    <row r="233" spans="1:12" x14ac:dyDescent="0.2">
      <c r="A233" s="14">
        <v>43573</v>
      </c>
      <c r="B233">
        <v>640</v>
      </c>
      <c r="C233">
        <v>643</v>
      </c>
      <c r="D233">
        <v>1356</v>
      </c>
      <c r="E233">
        <v>1344</v>
      </c>
      <c r="F233">
        <v>0.47842261904761901</v>
      </c>
      <c r="G233">
        <v>0.43262267498835899</v>
      </c>
      <c r="H233">
        <v>1.6156687070763901E-2</v>
      </c>
      <c r="I233">
        <v>2.8347360977323199</v>
      </c>
      <c r="J233">
        <v>9.57</v>
      </c>
      <c r="K233">
        <v>1344</v>
      </c>
      <c r="L233">
        <v>1418.3533026113671</v>
      </c>
    </row>
    <row r="234" spans="1:12" x14ac:dyDescent="0.2">
      <c r="A234" s="14">
        <v>43572</v>
      </c>
      <c r="B234">
        <v>623</v>
      </c>
      <c r="C234">
        <v>634</v>
      </c>
      <c r="D234">
        <v>1388</v>
      </c>
      <c r="E234">
        <v>1352</v>
      </c>
      <c r="F234">
        <v>0.468934911242603</v>
      </c>
      <c r="G234">
        <v>0.43153171428868697</v>
      </c>
      <c r="H234">
        <v>1.5785471403789299E-2</v>
      </c>
      <c r="I234">
        <v>2.3694697482988798</v>
      </c>
      <c r="J234">
        <v>7.98</v>
      </c>
      <c r="K234">
        <v>1352</v>
      </c>
      <c r="L234">
        <v>1398.5007680491551</v>
      </c>
    </row>
    <row r="235" spans="1:12" x14ac:dyDescent="0.2">
      <c r="A235" s="14">
        <v>43571</v>
      </c>
      <c r="B235">
        <v>613</v>
      </c>
      <c r="C235">
        <v>619</v>
      </c>
      <c r="D235">
        <v>1396</v>
      </c>
      <c r="E235">
        <v>1387</v>
      </c>
      <c r="F235">
        <v>0.446286950252343</v>
      </c>
      <c r="G235">
        <v>0.43093751211077402</v>
      </c>
      <c r="H235">
        <v>1.5194032583468299E-2</v>
      </c>
      <c r="I235">
        <v>1.01022806534381</v>
      </c>
      <c r="J235">
        <v>3.44</v>
      </c>
      <c r="K235">
        <v>1387</v>
      </c>
      <c r="L235">
        <v>1365.4132104454686</v>
      </c>
    </row>
    <row r="236" spans="1:12" x14ac:dyDescent="0.2">
      <c r="A236" s="14">
        <v>43570</v>
      </c>
      <c r="B236">
        <v>619</v>
      </c>
      <c r="C236">
        <v>622</v>
      </c>
      <c r="D236">
        <v>1408</v>
      </c>
      <c r="E236">
        <v>1403</v>
      </c>
      <c r="F236">
        <v>0.44333570919458298</v>
      </c>
      <c r="G236">
        <v>0.43075843502811001</v>
      </c>
      <c r="H236">
        <v>1.50908660273448E-2</v>
      </c>
      <c r="I236">
        <v>0.83343620861006895</v>
      </c>
      <c r="J236">
        <v>2.84</v>
      </c>
      <c r="K236">
        <v>1403</v>
      </c>
      <c r="L236">
        <v>1372.0307219662059</v>
      </c>
    </row>
    <row r="237" spans="1:12" x14ac:dyDescent="0.2">
      <c r="A237" s="14">
        <v>43567</v>
      </c>
      <c r="B237">
        <v>616</v>
      </c>
      <c r="C237">
        <v>614</v>
      </c>
      <c r="D237">
        <v>1398</v>
      </c>
      <c r="E237">
        <v>1390</v>
      </c>
      <c r="F237">
        <v>0.44172661870503599</v>
      </c>
      <c r="G237">
        <v>0.43080979795444102</v>
      </c>
      <c r="H237">
        <v>1.5140061815695501E-2</v>
      </c>
      <c r="I237">
        <v>0.721055229726832</v>
      </c>
      <c r="J237">
        <v>2.4700000000000002</v>
      </c>
      <c r="K237">
        <v>1390</v>
      </c>
      <c r="L237">
        <v>1354.384024577573</v>
      </c>
    </row>
    <row r="238" spans="1:12" x14ac:dyDescent="0.2">
      <c r="A238" s="14">
        <v>43566</v>
      </c>
      <c r="B238">
        <v>612</v>
      </c>
      <c r="C238">
        <v>615</v>
      </c>
      <c r="D238">
        <v>1389</v>
      </c>
      <c r="E238">
        <v>1386</v>
      </c>
      <c r="F238">
        <v>0.44372294372294302</v>
      </c>
      <c r="G238">
        <v>0.43074845301841302</v>
      </c>
      <c r="H238">
        <v>1.5104984784136201E-2</v>
      </c>
      <c r="I238">
        <v>0.85895423861373199</v>
      </c>
      <c r="J238">
        <v>2.92</v>
      </c>
      <c r="K238">
        <v>1386</v>
      </c>
      <c r="L238">
        <v>1356.5898617511521</v>
      </c>
    </row>
    <row r="239" spans="1:12" x14ac:dyDescent="0.2">
      <c r="A239" s="14">
        <v>43565</v>
      </c>
      <c r="B239">
        <v>606</v>
      </c>
      <c r="C239">
        <v>612</v>
      </c>
      <c r="D239">
        <v>1388</v>
      </c>
      <c r="E239">
        <v>1389</v>
      </c>
      <c r="F239">
        <v>0.44060475161987001</v>
      </c>
      <c r="G239">
        <v>0.43061863947683499</v>
      </c>
      <c r="H239">
        <v>1.5034595148012199E-2</v>
      </c>
      <c r="I239">
        <v>0.66420891581872699</v>
      </c>
      <c r="J239">
        <v>2.27</v>
      </c>
      <c r="K239">
        <v>1389</v>
      </c>
      <c r="L239">
        <v>1349.9723502304148</v>
      </c>
    </row>
    <row r="240" spans="1:12" x14ac:dyDescent="0.2">
      <c r="A240" s="14">
        <v>43564</v>
      </c>
      <c r="B240">
        <v>611</v>
      </c>
      <c r="C240">
        <v>615</v>
      </c>
      <c r="D240">
        <v>1405</v>
      </c>
      <c r="E240">
        <v>1389</v>
      </c>
      <c r="F240">
        <v>0.44276457883369302</v>
      </c>
      <c r="G240">
        <v>0.43072122766737803</v>
      </c>
      <c r="H240">
        <v>1.51283431525512E-2</v>
      </c>
      <c r="I240">
        <v>0.79607866141531103</v>
      </c>
      <c r="J240">
        <v>2.72</v>
      </c>
      <c r="K240">
        <v>1389</v>
      </c>
      <c r="L240">
        <v>1356.5898617511521</v>
      </c>
    </row>
    <row r="241" spans="1:12" x14ac:dyDescent="0.2">
      <c r="A241" s="14">
        <v>43563</v>
      </c>
      <c r="B241">
        <v>620</v>
      </c>
      <c r="C241">
        <v>615</v>
      </c>
      <c r="D241">
        <v>1410</v>
      </c>
      <c r="E241">
        <v>1408</v>
      </c>
      <c r="F241">
        <v>0.43678977272727199</v>
      </c>
      <c r="G241">
        <v>0.43091395663408799</v>
      </c>
      <c r="H241">
        <v>1.5370675373398699E-2</v>
      </c>
      <c r="I241">
        <v>0.38227442519236898</v>
      </c>
      <c r="J241">
        <v>1.35</v>
      </c>
      <c r="K241">
        <v>1408</v>
      </c>
      <c r="L241">
        <v>1356.5898617511521</v>
      </c>
    </row>
    <row r="242" spans="1:12" x14ac:dyDescent="0.2">
      <c r="A242" s="14">
        <v>43560</v>
      </c>
      <c r="B242">
        <v>616</v>
      </c>
      <c r="C242">
        <v>620</v>
      </c>
      <c r="D242">
        <v>1408</v>
      </c>
      <c r="E242">
        <v>1411</v>
      </c>
      <c r="F242">
        <v>0.43940467753366402</v>
      </c>
      <c r="G242">
        <v>0.43095223694205997</v>
      </c>
      <c r="H242">
        <v>1.53888256796962E-2</v>
      </c>
      <c r="I242">
        <v>0.54925832337914005</v>
      </c>
      <c r="J242">
        <v>1.92</v>
      </c>
      <c r="K242">
        <v>1411</v>
      </c>
      <c r="L242">
        <v>1367.6190476190477</v>
      </c>
    </row>
    <row r="243" spans="1:12" x14ac:dyDescent="0.2">
      <c r="A243" s="14">
        <v>43559</v>
      </c>
      <c r="B243">
        <v>606</v>
      </c>
      <c r="C243">
        <v>616</v>
      </c>
      <c r="D243">
        <v>1412</v>
      </c>
      <c r="E243">
        <v>1395</v>
      </c>
      <c r="F243">
        <v>0.44157706093189902</v>
      </c>
      <c r="G243">
        <v>0.43091185123494902</v>
      </c>
      <c r="H243">
        <v>1.5370554141440101E-2</v>
      </c>
      <c r="I243">
        <v>0.69387281673835499</v>
      </c>
      <c r="J243">
        <v>2.42</v>
      </c>
      <c r="K243">
        <v>1395</v>
      </c>
      <c r="L243">
        <v>1358.7956989247311</v>
      </c>
    </row>
    <row r="244" spans="1:12" x14ac:dyDescent="0.2">
      <c r="A244" s="14">
        <v>43558</v>
      </c>
      <c r="B244">
        <v>605</v>
      </c>
      <c r="C244">
        <v>606</v>
      </c>
      <c r="D244">
        <v>1440</v>
      </c>
      <c r="E244">
        <v>1421</v>
      </c>
      <c r="F244">
        <v>0.42646023926812099</v>
      </c>
      <c r="G244">
        <v>0.43098293845119701</v>
      </c>
      <c r="H244">
        <v>1.5431921649046099E-2</v>
      </c>
      <c r="I244">
        <v>-0.29307427071832998</v>
      </c>
      <c r="J244">
        <v>-1.06</v>
      </c>
      <c r="K244">
        <v>1421</v>
      </c>
      <c r="L244">
        <v>1336.7373271889401</v>
      </c>
    </row>
    <row r="245" spans="1:12" x14ac:dyDescent="0.2">
      <c r="A245" s="14">
        <v>43557</v>
      </c>
      <c r="B245">
        <v>615</v>
      </c>
      <c r="C245">
        <v>606</v>
      </c>
      <c r="D245">
        <v>1461</v>
      </c>
      <c r="E245">
        <v>1435</v>
      </c>
      <c r="F245">
        <v>0.42229965156794402</v>
      </c>
      <c r="G245">
        <v>0.431339712788051</v>
      </c>
      <c r="H245">
        <v>1.5631261830352201E-2</v>
      </c>
      <c r="I245">
        <v>-0.57833214734807703</v>
      </c>
      <c r="J245">
        <v>-2.14</v>
      </c>
      <c r="K245">
        <v>1435</v>
      </c>
      <c r="L245">
        <v>1336.7373271889401</v>
      </c>
    </row>
    <row r="246" spans="1:12" x14ac:dyDescent="0.2">
      <c r="A246" s="14">
        <v>43556</v>
      </c>
      <c r="B246">
        <v>597</v>
      </c>
      <c r="C246">
        <v>605</v>
      </c>
      <c r="D246">
        <v>1434</v>
      </c>
      <c r="E246">
        <v>1452</v>
      </c>
      <c r="F246">
        <v>0.41666666666666602</v>
      </c>
      <c r="G246">
        <v>0.43185944358420503</v>
      </c>
      <c r="H246">
        <v>1.5966478553940101E-2</v>
      </c>
      <c r="I246">
        <v>-0.95154212409532801</v>
      </c>
      <c r="J246">
        <v>-3.65</v>
      </c>
      <c r="K246">
        <v>1452</v>
      </c>
      <c r="L246">
        <v>1334.531490015361</v>
      </c>
    </row>
    <row r="247" spans="1:12" x14ac:dyDescent="0.2">
      <c r="A247" s="14">
        <v>43553</v>
      </c>
      <c r="B247">
        <v>603</v>
      </c>
      <c r="C247">
        <v>588</v>
      </c>
      <c r="D247">
        <v>1435</v>
      </c>
      <c r="E247">
        <v>1412</v>
      </c>
      <c r="F247">
        <v>0.41643059490084899</v>
      </c>
      <c r="G247">
        <v>0.43248296604283398</v>
      </c>
      <c r="H247">
        <v>1.6271204662041999E-2</v>
      </c>
      <c r="I247">
        <v>-0.98655087164085298</v>
      </c>
      <c r="J247">
        <v>-3.85</v>
      </c>
      <c r="K247">
        <v>1412</v>
      </c>
      <c r="L247">
        <v>1297.0322580645161</v>
      </c>
    </row>
    <row r="248" spans="1:12" x14ac:dyDescent="0.2">
      <c r="A248" s="14">
        <v>43552</v>
      </c>
      <c r="B248">
        <v>593</v>
      </c>
      <c r="C248">
        <v>593</v>
      </c>
      <c r="D248">
        <v>1443</v>
      </c>
      <c r="E248">
        <v>1436</v>
      </c>
      <c r="F248">
        <v>0.41295264623955402</v>
      </c>
      <c r="G248">
        <v>0.433172453930183</v>
      </c>
      <c r="H248">
        <v>1.6667195105538699E-2</v>
      </c>
      <c r="I248">
        <v>-1.21314999690079</v>
      </c>
      <c r="J248">
        <v>-4.9000000000000004</v>
      </c>
      <c r="K248">
        <v>1436</v>
      </c>
      <c r="L248">
        <v>1308.0614439324117</v>
      </c>
    </row>
    <row r="249" spans="1:12" x14ac:dyDescent="0.2">
      <c r="A249" s="14">
        <v>43551</v>
      </c>
      <c r="B249">
        <v>604</v>
      </c>
      <c r="C249">
        <v>601</v>
      </c>
      <c r="D249">
        <v>1465</v>
      </c>
      <c r="E249">
        <v>1463</v>
      </c>
      <c r="F249">
        <v>0.4107997265892</v>
      </c>
      <c r="G249">
        <v>0.43390454544177598</v>
      </c>
      <c r="H249">
        <v>1.69661658648327E-2</v>
      </c>
      <c r="I249">
        <v>-1.36181733908822</v>
      </c>
      <c r="J249">
        <v>-5.62</v>
      </c>
      <c r="K249">
        <v>1463</v>
      </c>
      <c r="L249">
        <v>1325.7081413210446</v>
      </c>
    </row>
    <row r="250" spans="1:12" x14ac:dyDescent="0.2">
      <c r="A250" s="14">
        <v>43550</v>
      </c>
      <c r="B250">
        <v>595</v>
      </c>
      <c r="C250">
        <v>609</v>
      </c>
      <c r="D250">
        <v>1472</v>
      </c>
      <c r="E250">
        <v>1485</v>
      </c>
      <c r="F250">
        <v>0.41010101010101002</v>
      </c>
      <c r="G250">
        <v>0.43468058502615697</v>
      </c>
      <c r="H250">
        <v>1.7220796915847599E-2</v>
      </c>
      <c r="I250">
        <v>-1.4273192492344899</v>
      </c>
      <c r="J250">
        <v>-5.99</v>
      </c>
      <c r="K250">
        <v>1485</v>
      </c>
      <c r="L250">
        <v>1343.3548387096776</v>
      </c>
    </row>
    <row r="251" spans="1:12" x14ac:dyDescent="0.2">
      <c r="A251" s="14">
        <v>43549</v>
      </c>
      <c r="B251">
        <v>598</v>
      </c>
      <c r="C251">
        <v>590</v>
      </c>
      <c r="D251">
        <v>1455</v>
      </c>
      <c r="E251">
        <v>1454</v>
      </c>
      <c r="F251">
        <v>0.40577716643741402</v>
      </c>
      <c r="G251">
        <v>0.43534732333119303</v>
      </c>
      <c r="H251">
        <v>1.72242711240983E-2</v>
      </c>
      <c r="I251">
        <v>-1.71677261004143</v>
      </c>
      <c r="J251">
        <v>-7.29</v>
      </c>
      <c r="K251">
        <v>1454</v>
      </c>
      <c r="L251">
        <v>1301.4439324116745</v>
      </c>
    </row>
    <row r="252" spans="1:12" x14ac:dyDescent="0.2">
      <c r="A252" s="14">
        <v>43546</v>
      </c>
      <c r="B252">
        <v>607</v>
      </c>
      <c r="C252">
        <v>610</v>
      </c>
      <c r="D252">
        <v>1457</v>
      </c>
      <c r="E252">
        <v>1465</v>
      </c>
      <c r="F252">
        <v>0.416382252559726</v>
      </c>
      <c r="G252">
        <v>0.43602967634381601</v>
      </c>
      <c r="H252">
        <v>1.7052148292219901E-2</v>
      </c>
      <c r="I252">
        <v>-1.1521963946943501</v>
      </c>
      <c r="J252">
        <v>-4.72</v>
      </c>
      <c r="K252">
        <v>1465</v>
      </c>
      <c r="L252">
        <v>1345.5606758832566</v>
      </c>
    </row>
    <row r="253" spans="1:12" x14ac:dyDescent="0.2">
      <c r="A253" s="14">
        <v>43544</v>
      </c>
      <c r="B253">
        <v>600</v>
      </c>
      <c r="C253">
        <v>603</v>
      </c>
      <c r="D253">
        <v>1457</v>
      </c>
      <c r="E253">
        <v>1450</v>
      </c>
      <c r="F253">
        <v>0.41586206896551697</v>
      </c>
      <c r="G253">
        <v>0.43661837829490002</v>
      </c>
      <c r="H253">
        <v>1.71256820886787E-2</v>
      </c>
      <c r="I253">
        <v>-1.2119989861953899</v>
      </c>
      <c r="J253">
        <v>-4.99</v>
      </c>
      <c r="K253">
        <v>1450</v>
      </c>
      <c r="L253">
        <v>1330.1198156682028</v>
      </c>
    </row>
    <row r="254" spans="1:12" x14ac:dyDescent="0.2">
      <c r="A254" s="14">
        <v>43543</v>
      </c>
      <c r="B254">
        <v>599</v>
      </c>
      <c r="C254">
        <v>600</v>
      </c>
      <c r="D254">
        <v>1454</v>
      </c>
      <c r="E254">
        <v>1447</v>
      </c>
      <c r="F254">
        <v>0.414651002073255</v>
      </c>
      <c r="G254">
        <v>0.43711521737536002</v>
      </c>
      <c r="H254">
        <v>1.7056691561939199E-2</v>
      </c>
      <c r="I254">
        <v>-1.3170323928605601</v>
      </c>
      <c r="J254">
        <v>-5.42</v>
      </c>
      <c r="K254">
        <v>1447</v>
      </c>
      <c r="L254">
        <v>1323.5023041474656</v>
      </c>
    </row>
    <row r="255" spans="1:12" x14ac:dyDescent="0.2">
      <c r="A255" s="14">
        <v>43542</v>
      </c>
      <c r="B255">
        <v>608</v>
      </c>
      <c r="C255">
        <v>600</v>
      </c>
      <c r="D255">
        <v>1448</v>
      </c>
      <c r="E255">
        <v>1453</v>
      </c>
      <c r="F255">
        <v>0.412938747419132</v>
      </c>
      <c r="G255">
        <v>0.43756171465268101</v>
      </c>
      <c r="H255">
        <v>1.6900382589767601E-2</v>
      </c>
      <c r="I255">
        <v>-1.4569473266514399</v>
      </c>
      <c r="J255">
        <v>-5.96</v>
      </c>
      <c r="K255">
        <v>1453</v>
      </c>
      <c r="L255">
        <v>1323.5023041474656</v>
      </c>
    </row>
    <row r="256" spans="1:12" x14ac:dyDescent="0.2">
      <c r="A256" s="14">
        <v>43539</v>
      </c>
      <c r="B256">
        <v>602</v>
      </c>
      <c r="C256">
        <v>601</v>
      </c>
      <c r="D256">
        <v>1431</v>
      </c>
      <c r="E256">
        <v>1435</v>
      </c>
      <c r="F256">
        <v>0.41881533101045298</v>
      </c>
      <c r="G256">
        <v>0.43807419690260802</v>
      </c>
      <c r="H256">
        <v>1.6727835501502801E-2</v>
      </c>
      <c r="I256">
        <v>-1.15130650886811</v>
      </c>
      <c r="J256">
        <v>-4.5999999999999996</v>
      </c>
      <c r="K256">
        <v>1435</v>
      </c>
      <c r="L256">
        <v>1325.7081413210446</v>
      </c>
    </row>
    <row r="257" spans="1:12" x14ac:dyDescent="0.2">
      <c r="A257" s="14">
        <v>43538</v>
      </c>
      <c r="B257">
        <v>607</v>
      </c>
      <c r="C257">
        <v>597</v>
      </c>
      <c r="D257">
        <v>1423</v>
      </c>
      <c r="E257">
        <v>1420</v>
      </c>
      <c r="F257">
        <v>0.42042253521126699</v>
      </c>
      <c r="G257">
        <v>0.43846276367929798</v>
      </c>
      <c r="H257">
        <v>1.6614048153192298E-2</v>
      </c>
      <c r="I257">
        <v>-1.0858418310629601</v>
      </c>
      <c r="J257">
        <v>-4.29</v>
      </c>
      <c r="K257">
        <v>1420</v>
      </c>
      <c r="L257">
        <v>1316.8847926267281</v>
      </c>
    </row>
    <row r="258" spans="1:12" x14ac:dyDescent="0.2">
      <c r="A258" s="14">
        <v>43537</v>
      </c>
      <c r="B258">
        <v>608</v>
      </c>
      <c r="C258">
        <v>604</v>
      </c>
      <c r="D258">
        <v>1417</v>
      </c>
      <c r="E258">
        <v>1419</v>
      </c>
      <c r="F258">
        <v>0.42565186751233203</v>
      </c>
      <c r="G258">
        <v>0.43932016661840201</v>
      </c>
      <c r="H258">
        <v>1.7305821315795802E-2</v>
      </c>
      <c r="I258">
        <v>-0.78980932812441496</v>
      </c>
      <c r="J258">
        <v>-3.21</v>
      </c>
      <c r="K258">
        <v>1419</v>
      </c>
      <c r="L258">
        <v>1332.3256528417819</v>
      </c>
    </row>
    <row r="259" spans="1:12" x14ac:dyDescent="0.2">
      <c r="A259" s="14">
        <v>43536</v>
      </c>
      <c r="B259">
        <v>606</v>
      </c>
      <c r="C259">
        <v>603</v>
      </c>
      <c r="D259">
        <v>1425</v>
      </c>
      <c r="E259">
        <v>1419</v>
      </c>
      <c r="F259">
        <v>0.42494714587737797</v>
      </c>
      <c r="G259">
        <v>0.44013393399520201</v>
      </c>
      <c r="H259">
        <v>1.80623891835698E-2</v>
      </c>
      <c r="I259">
        <v>-0.84079619608894995</v>
      </c>
      <c r="J259">
        <v>-3.57</v>
      </c>
      <c r="K259">
        <v>1419</v>
      </c>
      <c r="L259">
        <v>1330.1198156682028</v>
      </c>
    </row>
    <row r="260" spans="1:12" x14ac:dyDescent="0.2">
      <c r="A260" s="14">
        <v>43535</v>
      </c>
      <c r="B260">
        <v>590</v>
      </c>
      <c r="C260">
        <v>597</v>
      </c>
      <c r="D260">
        <v>1385</v>
      </c>
      <c r="E260">
        <v>1419</v>
      </c>
      <c r="F260">
        <v>0.42071881606765299</v>
      </c>
      <c r="G260">
        <v>0.440857410994064</v>
      </c>
      <c r="H260">
        <v>1.8520483872253801E-2</v>
      </c>
      <c r="I260">
        <v>-1.0873687245602599</v>
      </c>
      <c r="J260">
        <v>-4.79</v>
      </c>
      <c r="K260">
        <v>1419</v>
      </c>
      <c r="L260">
        <v>1316.8847926267281</v>
      </c>
    </row>
    <row r="261" spans="1:12" x14ac:dyDescent="0.2">
      <c r="A261" s="14">
        <v>43532</v>
      </c>
      <c r="B261">
        <v>599</v>
      </c>
      <c r="C261">
        <v>593</v>
      </c>
      <c r="D261">
        <v>1403</v>
      </c>
      <c r="E261">
        <v>1385</v>
      </c>
      <c r="F261">
        <v>0.42815884476534199</v>
      </c>
      <c r="G261">
        <v>0.44179831829010602</v>
      </c>
      <c r="H261">
        <v>1.9251594869177002E-2</v>
      </c>
      <c r="I261">
        <v>-0.70848538094893898</v>
      </c>
      <c r="J261">
        <v>-3.19</v>
      </c>
      <c r="K261">
        <v>1385</v>
      </c>
      <c r="L261">
        <v>1308.0614439324117</v>
      </c>
    </row>
    <row r="262" spans="1:12" x14ac:dyDescent="0.2">
      <c r="A262" s="14">
        <v>43531</v>
      </c>
      <c r="B262">
        <v>614</v>
      </c>
      <c r="C262">
        <v>605</v>
      </c>
      <c r="D262">
        <v>1416</v>
      </c>
      <c r="E262">
        <v>1400</v>
      </c>
      <c r="F262">
        <v>0.432142857142857</v>
      </c>
      <c r="G262">
        <v>0.44291857567885301</v>
      </c>
      <c r="H262">
        <v>2.0807035653320999E-2</v>
      </c>
      <c r="I262">
        <v>-0.51788821413762598</v>
      </c>
      <c r="J262">
        <v>-2.4900000000000002</v>
      </c>
      <c r="K262">
        <v>1400</v>
      </c>
      <c r="L262">
        <v>1334.531490015361</v>
      </c>
    </row>
    <row r="263" spans="1:12" x14ac:dyDescent="0.2">
      <c r="A263" s="14">
        <v>43530</v>
      </c>
      <c r="B263">
        <v>626</v>
      </c>
      <c r="C263">
        <v>619</v>
      </c>
      <c r="D263">
        <v>1417</v>
      </c>
      <c r="E263">
        <v>1419</v>
      </c>
      <c r="F263">
        <v>0.43622269203664499</v>
      </c>
      <c r="G263">
        <v>0.44417809455205498</v>
      </c>
      <c r="H263">
        <v>2.2873149926196799E-2</v>
      </c>
      <c r="I263">
        <v>-0.34780528878092298</v>
      </c>
      <c r="J263">
        <v>-1.82</v>
      </c>
      <c r="K263">
        <v>1419</v>
      </c>
      <c r="L263">
        <v>1365.4132104454686</v>
      </c>
    </row>
    <row r="264" spans="1:12" x14ac:dyDescent="0.2">
      <c r="A264" s="14">
        <v>43529</v>
      </c>
      <c r="B264">
        <v>637</v>
      </c>
      <c r="C264">
        <v>628</v>
      </c>
      <c r="D264">
        <v>1420</v>
      </c>
      <c r="E264">
        <v>1417</v>
      </c>
      <c r="F264">
        <v>0.44318983768525</v>
      </c>
      <c r="G264">
        <v>0.44533232606154799</v>
      </c>
      <c r="H264">
        <v>2.4564257834784699E-2</v>
      </c>
      <c r="I264">
        <v>-8.7219747924333804E-2</v>
      </c>
      <c r="J264">
        <v>-0.48</v>
      </c>
      <c r="K264">
        <v>1417</v>
      </c>
      <c r="L264">
        <v>1385.2657450076806</v>
      </c>
    </row>
    <row r="265" spans="1:12" x14ac:dyDescent="0.2">
      <c r="A265" s="14">
        <v>43528</v>
      </c>
      <c r="B265">
        <v>640</v>
      </c>
      <c r="C265">
        <v>646</v>
      </c>
      <c r="D265">
        <v>1445</v>
      </c>
      <c r="E265">
        <v>1416</v>
      </c>
      <c r="F265">
        <v>0.45621468926553599</v>
      </c>
      <c r="G265">
        <v>0.44638926506057602</v>
      </c>
      <c r="H265">
        <v>2.61063342402038E-2</v>
      </c>
      <c r="I265">
        <v>0.37636169500310102</v>
      </c>
      <c r="J265">
        <v>2.15</v>
      </c>
      <c r="K265">
        <v>1416</v>
      </c>
      <c r="L265">
        <v>1424.9708141321046</v>
      </c>
    </row>
    <row r="266" spans="1:12" x14ac:dyDescent="0.2">
      <c r="A266" s="14">
        <v>43525</v>
      </c>
      <c r="B266">
        <v>626</v>
      </c>
      <c r="C266">
        <v>635</v>
      </c>
      <c r="D266">
        <v>1448</v>
      </c>
      <c r="E266">
        <v>1440</v>
      </c>
      <c r="F266">
        <v>0.44097222222222199</v>
      </c>
      <c r="G266">
        <v>0.44739718166498399</v>
      </c>
      <c r="H266">
        <v>2.7866169436988799E-2</v>
      </c>
      <c r="I266">
        <v>-0.2305648595617</v>
      </c>
      <c r="J266">
        <v>-1.46</v>
      </c>
      <c r="K266">
        <v>1440</v>
      </c>
      <c r="L266">
        <v>1400.7066052227342</v>
      </c>
    </row>
    <row r="267" spans="1:12" x14ac:dyDescent="0.2">
      <c r="A267" s="14">
        <v>43524</v>
      </c>
      <c r="B267">
        <v>635</v>
      </c>
      <c r="C267">
        <v>625</v>
      </c>
      <c r="D267">
        <v>1474</v>
      </c>
      <c r="E267">
        <v>1460</v>
      </c>
      <c r="F267">
        <v>0.42808219178082102</v>
      </c>
      <c r="G267">
        <v>0.44830117776634798</v>
      </c>
      <c r="H267">
        <v>2.8729437601708999E-2</v>
      </c>
      <c r="I267">
        <v>-0.70377242554598196</v>
      </c>
      <c r="J267">
        <v>-4.72</v>
      </c>
      <c r="K267">
        <v>1460</v>
      </c>
      <c r="L267">
        <v>1378.6482334869431</v>
      </c>
    </row>
    <row r="268" spans="1:12" x14ac:dyDescent="0.2">
      <c r="A268" s="14">
        <v>43523</v>
      </c>
      <c r="B268">
        <v>634</v>
      </c>
      <c r="C268">
        <v>637</v>
      </c>
      <c r="D268">
        <v>1476</v>
      </c>
      <c r="E268">
        <v>1476</v>
      </c>
      <c r="F268">
        <v>0.431571815718157</v>
      </c>
      <c r="G268">
        <v>0.44936844465567799</v>
      </c>
      <c r="H268">
        <v>2.9436589709417298E-2</v>
      </c>
      <c r="I268">
        <v>-0.60457509219649497</v>
      </c>
      <c r="J268">
        <v>-4.12</v>
      </c>
      <c r="K268">
        <v>1476</v>
      </c>
      <c r="L268">
        <v>1405.1182795698926</v>
      </c>
    </row>
    <row r="269" spans="1:12" x14ac:dyDescent="0.2">
      <c r="A269" s="14">
        <v>43522</v>
      </c>
      <c r="B269">
        <v>636</v>
      </c>
      <c r="C269">
        <v>630</v>
      </c>
      <c r="D269">
        <v>1465</v>
      </c>
      <c r="E269">
        <v>1474</v>
      </c>
      <c r="F269">
        <v>0.42740841248303901</v>
      </c>
      <c r="G269">
        <v>0.45041172273689301</v>
      </c>
      <c r="H269">
        <v>3.01649284002381E-2</v>
      </c>
      <c r="I269">
        <v>-0.76258461311886405</v>
      </c>
      <c r="J269">
        <v>-5.38</v>
      </c>
      <c r="K269">
        <v>1474</v>
      </c>
      <c r="L269">
        <v>1389.6774193548388</v>
      </c>
    </row>
    <row r="270" spans="1:12" x14ac:dyDescent="0.2">
      <c r="A270" s="14">
        <v>43521</v>
      </c>
      <c r="B270">
        <v>629</v>
      </c>
      <c r="C270">
        <v>635</v>
      </c>
      <c r="D270">
        <v>1456</v>
      </c>
      <c r="E270">
        <v>1470</v>
      </c>
      <c r="F270">
        <v>0.43197278911564602</v>
      </c>
      <c r="G270">
        <v>0.45147233194272901</v>
      </c>
      <c r="H270">
        <v>3.0730601358041999E-2</v>
      </c>
      <c r="I270">
        <v>-0.634531768509627</v>
      </c>
      <c r="J270">
        <v>-4.51</v>
      </c>
      <c r="K270">
        <v>1470</v>
      </c>
      <c r="L270">
        <v>1400.7066052227342</v>
      </c>
    </row>
    <row r="271" spans="1:12" x14ac:dyDescent="0.2">
      <c r="A271" s="14">
        <v>43518</v>
      </c>
      <c r="B271">
        <v>617</v>
      </c>
      <c r="C271">
        <v>623</v>
      </c>
      <c r="D271">
        <v>1475</v>
      </c>
      <c r="E271">
        <v>1457</v>
      </c>
      <c r="F271">
        <v>0.427590940288263</v>
      </c>
      <c r="G271">
        <v>0.45235135021670497</v>
      </c>
      <c r="H271">
        <v>3.1100912562035E-2</v>
      </c>
      <c r="I271">
        <v>-0.79613129933257298</v>
      </c>
      <c r="J271">
        <v>-5.79</v>
      </c>
      <c r="K271">
        <v>1457</v>
      </c>
      <c r="L271">
        <v>1374.236559139785</v>
      </c>
    </row>
    <row r="272" spans="1:12" x14ac:dyDescent="0.2">
      <c r="A272" s="14">
        <v>43517</v>
      </c>
      <c r="B272">
        <v>631</v>
      </c>
      <c r="C272">
        <v>623</v>
      </c>
      <c r="D272">
        <v>1485</v>
      </c>
      <c r="E272">
        <v>1471</v>
      </c>
      <c r="F272">
        <v>0.423521414004078</v>
      </c>
      <c r="G272">
        <v>0.45303498406437398</v>
      </c>
      <c r="H272">
        <v>3.1112649214766499E-2</v>
      </c>
      <c r="I272">
        <v>-0.94860356816829206</v>
      </c>
      <c r="J272">
        <v>-6.97</v>
      </c>
      <c r="K272">
        <v>1471</v>
      </c>
      <c r="L272">
        <v>1374.236559139785</v>
      </c>
    </row>
    <row r="273" spans="1:12" x14ac:dyDescent="0.2">
      <c r="A273" s="14">
        <v>43516</v>
      </c>
      <c r="B273">
        <v>637</v>
      </c>
      <c r="C273">
        <v>631</v>
      </c>
      <c r="D273">
        <v>1464</v>
      </c>
      <c r="E273">
        <v>1488</v>
      </c>
      <c r="F273">
        <v>0.42405913978494603</v>
      </c>
      <c r="G273">
        <v>0.45370038619000802</v>
      </c>
      <c r="H273">
        <v>3.10078118516256E-2</v>
      </c>
      <c r="I273">
        <v>-0.95592834950421701</v>
      </c>
      <c r="J273">
        <v>-6.99</v>
      </c>
      <c r="K273">
        <v>1488</v>
      </c>
      <c r="L273">
        <v>1391.8832565284179</v>
      </c>
    </row>
    <row r="274" spans="1:12" x14ac:dyDescent="0.2">
      <c r="A274" s="14">
        <v>43515</v>
      </c>
      <c r="B274">
        <v>637</v>
      </c>
      <c r="C274">
        <v>636</v>
      </c>
      <c r="D274">
        <v>1434</v>
      </c>
      <c r="E274">
        <v>1458</v>
      </c>
      <c r="F274">
        <v>0.436213991769547</v>
      </c>
      <c r="G274">
        <v>0.45446287201670099</v>
      </c>
      <c r="H274">
        <v>3.09726459693755E-2</v>
      </c>
      <c r="I274">
        <v>-0.58919345364287501</v>
      </c>
      <c r="J274">
        <v>-4.18</v>
      </c>
      <c r="K274">
        <v>1458</v>
      </c>
      <c r="L274">
        <v>1402.9124423963135</v>
      </c>
    </row>
    <row r="275" spans="1:12" x14ac:dyDescent="0.2">
      <c r="A275" s="14">
        <v>43514</v>
      </c>
      <c r="B275">
        <v>641</v>
      </c>
      <c r="C275">
        <v>640</v>
      </c>
      <c r="D275">
        <v>1443</v>
      </c>
      <c r="E275">
        <v>1441</v>
      </c>
      <c r="F275">
        <v>0.4441360166551</v>
      </c>
      <c r="G275">
        <v>0.45492283608738898</v>
      </c>
      <c r="H275">
        <v>3.0954371159567701E-2</v>
      </c>
      <c r="I275">
        <v>-0.34847483661301298</v>
      </c>
      <c r="J275">
        <v>-2.4300000000000002</v>
      </c>
      <c r="K275">
        <v>1441</v>
      </c>
      <c r="L275">
        <v>1411.7357910906298</v>
      </c>
    </row>
    <row r="276" spans="1:12" x14ac:dyDescent="0.2">
      <c r="A276" s="14">
        <v>43511</v>
      </c>
      <c r="B276">
        <v>629</v>
      </c>
      <c r="C276">
        <v>630</v>
      </c>
      <c r="D276">
        <v>1415</v>
      </c>
      <c r="E276">
        <v>1429</v>
      </c>
      <c r="F276">
        <v>0.440867739678096</v>
      </c>
      <c r="G276">
        <v>0.45534503525636899</v>
      </c>
      <c r="H276">
        <v>3.1020241451623499E-2</v>
      </c>
      <c r="I276">
        <v>-0.466704799859472</v>
      </c>
      <c r="J276">
        <v>-3.28</v>
      </c>
      <c r="K276">
        <v>1429</v>
      </c>
      <c r="L276">
        <v>1389.6774193548388</v>
      </c>
    </row>
    <row r="277" spans="1:12" x14ac:dyDescent="0.2">
      <c r="A277" s="14">
        <v>43510</v>
      </c>
      <c r="B277">
        <v>634</v>
      </c>
      <c r="C277">
        <v>638</v>
      </c>
      <c r="D277">
        <v>1412</v>
      </c>
      <c r="E277">
        <v>1420</v>
      </c>
      <c r="F277">
        <v>0.449295774647887</v>
      </c>
      <c r="G277">
        <v>0.455913382863045</v>
      </c>
      <c r="H277">
        <v>3.1140046777100298E-2</v>
      </c>
      <c r="I277">
        <v>-0.21251118415224399</v>
      </c>
      <c r="J277">
        <v>-1.47</v>
      </c>
      <c r="K277">
        <v>1420</v>
      </c>
      <c r="L277">
        <v>1407.3241167434717</v>
      </c>
    </row>
    <row r="278" spans="1:12" x14ac:dyDescent="0.2">
      <c r="A278" s="14">
        <v>43509</v>
      </c>
      <c r="B278">
        <v>632</v>
      </c>
      <c r="C278">
        <v>641</v>
      </c>
      <c r="D278">
        <v>1437</v>
      </c>
      <c r="E278">
        <v>1419</v>
      </c>
      <c r="F278">
        <v>0.45172656800563699</v>
      </c>
      <c r="G278">
        <v>0.45618740695013399</v>
      </c>
      <c r="H278">
        <v>3.11710177248486E-2</v>
      </c>
      <c r="I278">
        <v>-0.14310854345127</v>
      </c>
      <c r="J278">
        <v>-0.99</v>
      </c>
      <c r="K278">
        <v>1419</v>
      </c>
      <c r="L278">
        <v>1413.9416282642089</v>
      </c>
    </row>
    <row r="279" spans="1:12" x14ac:dyDescent="0.2">
      <c r="A279" s="14">
        <v>43508</v>
      </c>
      <c r="B279">
        <v>628</v>
      </c>
      <c r="C279">
        <v>642</v>
      </c>
      <c r="D279">
        <v>1417</v>
      </c>
      <c r="E279">
        <v>1424</v>
      </c>
      <c r="F279">
        <v>0.450842696629213</v>
      </c>
      <c r="G279">
        <v>0.45640608591059001</v>
      </c>
      <c r="H279">
        <v>3.1196475423511401E-2</v>
      </c>
      <c r="I279">
        <v>-0.17833390489953099</v>
      </c>
      <c r="J279">
        <v>-1.23</v>
      </c>
      <c r="K279">
        <v>1424</v>
      </c>
      <c r="L279">
        <v>1416.147465437788</v>
      </c>
    </row>
    <row r="280" spans="1:12" x14ac:dyDescent="0.2">
      <c r="A280" s="14">
        <v>43504</v>
      </c>
      <c r="B280">
        <v>644</v>
      </c>
      <c r="C280">
        <v>629</v>
      </c>
      <c r="D280">
        <v>1415</v>
      </c>
      <c r="E280">
        <v>1414</v>
      </c>
      <c r="F280">
        <v>0.44483734087694399</v>
      </c>
      <c r="G280">
        <v>0.45675929439997798</v>
      </c>
      <c r="H280">
        <v>3.1281335772918403E-2</v>
      </c>
      <c r="I280">
        <v>-0.38112034631703001</v>
      </c>
      <c r="J280">
        <v>-2.68</v>
      </c>
      <c r="K280">
        <v>1414</v>
      </c>
      <c r="L280">
        <v>1387.4715821812597</v>
      </c>
    </row>
    <row r="281" spans="1:12" x14ac:dyDescent="0.2">
      <c r="A281" s="14">
        <v>43503</v>
      </c>
      <c r="B281">
        <v>651</v>
      </c>
      <c r="C281">
        <v>654</v>
      </c>
      <c r="D281">
        <v>1424</v>
      </c>
      <c r="E281">
        <v>1420</v>
      </c>
      <c r="F281">
        <v>0.46056338028169003</v>
      </c>
      <c r="G281">
        <v>0.45724524215441797</v>
      </c>
      <c r="H281">
        <v>3.1375305909827698E-2</v>
      </c>
      <c r="I281">
        <v>0.105756359374096</v>
      </c>
      <c r="J281">
        <v>0.72</v>
      </c>
      <c r="K281">
        <v>1420</v>
      </c>
      <c r="L281">
        <v>1442.6175115207375</v>
      </c>
    </row>
    <row r="282" spans="1:12" x14ac:dyDescent="0.2">
      <c r="A282" s="14">
        <v>43502</v>
      </c>
      <c r="B282">
        <v>650</v>
      </c>
      <c r="C282">
        <v>650</v>
      </c>
      <c r="D282">
        <v>1439</v>
      </c>
      <c r="E282">
        <v>1435</v>
      </c>
      <c r="F282">
        <v>0.45296167247386698</v>
      </c>
      <c r="G282">
        <v>0.45755337667583201</v>
      </c>
      <c r="H282">
        <v>3.1519529757059898E-2</v>
      </c>
      <c r="I282">
        <v>-0.14567806808527201</v>
      </c>
      <c r="J282">
        <v>-1.01</v>
      </c>
      <c r="K282">
        <v>1435</v>
      </c>
      <c r="L282">
        <v>1433.7941628264209</v>
      </c>
    </row>
    <row r="283" spans="1:12" x14ac:dyDescent="0.2">
      <c r="A283" s="14">
        <v>43501</v>
      </c>
      <c r="B283">
        <v>654</v>
      </c>
      <c r="C283">
        <v>648</v>
      </c>
      <c r="D283">
        <v>1444</v>
      </c>
      <c r="E283">
        <v>1439</v>
      </c>
      <c r="F283">
        <v>0.45031271716469701</v>
      </c>
      <c r="G283">
        <v>0.45792152233800698</v>
      </c>
      <c r="H283">
        <v>3.1624819921275402E-2</v>
      </c>
      <c r="I283">
        <v>-0.24059599998515899</v>
      </c>
      <c r="J283">
        <v>-1.69</v>
      </c>
      <c r="K283">
        <v>1439</v>
      </c>
      <c r="L283">
        <v>1429.3824884792627</v>
      </c>
    </row>
    <row r="284" spans="1:12" x14ac:dyDescent="0.2">
      <c r="A284" s="14">
        <v>43500</v>
      </c>
      <c r="B284">
        <v>674</v>
      </c>
      <c r="C284">
        <v>651</v>
      </c>
      <c r="D284">
        <v>1445</v>
      </c>
      <c r="E284">
        <v>1436</v>
      </c>
      <c r="F284">
        <v>0.45334261838440099</v>
      </c>
      <c r="G284">
        <v>0.45841836016331899</v>
      </c>
      <c r="H284">
        <v>3.1793635992867497E-2</v>
      </c>
      <c r="I284">
        <v>-0.159646470760925</v>
      </c>
      <c r="J284">
        <v>-1.1200000000000001</v>
      </c>
      <c r="K284">
        <v>1436</v>
      </c>
      <c r="L284">
        <v>1436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1362</v>
      </c>
    </row>
    <row r="2" spans="2:23" s="106" customFormat="1" ht="24.75" thickBot="1" x14ac:dyDescent="0.25">
      <c r="C2" s="58" t="s">
        <v>70</v>
      </c>
      <c r="D2" s="68" t="s">
        <v>94</v>
      </c>
      <c r="E2" s="60"/>
      <c r="F2" s="59" t="s">
        <v>41</v>
      </c>
      <c r="G2" s="61" t="s">
        <v>42</v>
      </c>
      <c r="H2" s="62" t="s">
        <v>71</v>
      </c>
      <c r="I2" s="62" t="s">
        <v>72</v>
      </c>
      <c r="J2" s="60" t="s">
        <v>21</v>
      </c>
      <c r="K2" s="60" t="s">
        <v>73</v>
      </c>
      <c r="L2" s="62" t="s">
        <v>74</v>
      </c>
      <c r="M2" s="63" t="s">
        <v>95</v>
      </c>
      <c r="N2" s="60" t="s">
        <v>75</v>
      </c>
      <c r="O2" s="63" t="s">
        <v>89</v>
      </c>
      <c r="P2" s="60" t="s">
        <v>182</v>
      </c>
      <c r="Q2" s="60" t="s">
        <v>76</v>
      </c>
      <c r="R2" s="63" t="s">
        <v>91</v>
      </c>
      <c r="S2" s="66" t="s">
        <v>92</v>
      </c>
      <c r="T2" s="65"/>
      <c r="U2" s="67" t="s">
        <v>188</v>
      </c>
      <c r="V2" s="67" t="s">
        <v>93</v>
      </c>
      <c r="W2" s="64" t="s">
        <v>90</v>
      </c>
    </row>
    <row r="3" spans="2:23" s="106" customFormat="1" x14ac:dyDescent="0.2">
      <c r="B3" s="124" t="s">
        <v>197</v>
      </c>
      <c r="C3" s="298">
        <f>ROW()/2-1</f>
        <v>0.5</v>
      </c>
      <c r="D3" s="300">
        <v>43807</v>
      </c>
      <c r="E3" s="33" t="s">
        <v>185</v>
      </c>
      <c r="F3" s="33">
        <v>3105</v>
      </c>
      <c r="G3" s="55" t="s">
        <v>706</v>
      </c>
      <c r="H3" s="49"/>
      <c r="I3" s="49">
        <v>1000</v>
      </c>
      <c r="J3" s="50">
        <f>H3*I3</f>
        <v>0</v>
      </c>
      <c r="K3" s="52" t="s">
        <v>708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02">
        <f>P3+P4</f>
        <v>0</v>
      </c>
      <c r="S3" s="303" t="e">
        <f>R3/(J3+J4)</f>
        <v>#DIV/0!</v>
      </c>
      <c r="U3" s="305">
        <f>$P$1</f>
        <v>0</v>
      </c>
      <c r="V3" s="296">
        <f>IF(U3&gt;D3,DATEDIF(D3,U3,"d"),0)</f>
        <v>0</v>
      </c>
      <c r="W3" s="297"/>
    </row>
    <row r="4" spans="2:23" s="106" customFormat="1" x14ac:dyDescent="0.2">
      <c r="B4" s="124" t="s">
        <v>597</v>
      </c>
      <c r="C4" s="299"/>
      <c r="D4" s="301">
        <v>43748</v>
      </c>
      <c r="E4" s="29" t="s">
        <v>187</v>
      </c>
      <c r="F4" s="29">
        <v>7762</v>
      </c>
      <c r="G4" s="54" t="s">
        <v>707</v>
      </c>
      <c r="H4" s="46"/>
      <c r="I4" s="46">
        <v>1700</v>
      </c>
      <c r="J4" s="47">
        <f>H4*I4</f>
        <v>0</v>
      </c>
      <c r="K4" s="145" t="s">
        <v>708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302"/>
      <c r="S4" s="304"/>
      <c r="U4" s="296"/>
      <c r="V4" s="296"/>
      <c r="W4" s="296"/>
    </row>
    <row r="6" spans="2:23" x14ac:dyDescent="0.2">
      <c r="C6" s="14">
        <v>43806</v>
      </c>
      <c r="D6" s="106" t="s">
        <v>709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086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3309</v>
      </c>
      <c r="C1" s="106" t="s">
        <v>3310</v>
      </c>
      <c r="D1" s="106" t="s">
        <v>3311</v>
      </c>
      <c r="E1" s="106" t="s">
        <v>3312</v>
      </c>
      <c r="F1" s="106" t="s">
        <v>3313</v>
      </c>
      <c r="G1" s="106" t="s">
        <v>3314</v>
      </c>
      <c r="H1" s="106" t="s">
        <v>3315</v>
      </c>
      <c r="I1" s="106" t="s">
        <v>3316</v>
      </c>
      <c r="J1" s="106" t="s">
        <v>3317</v>
      </c>
      <c r="K1" s="106" t="s">
        <v>3318</v>
      </c>
      <c r="L1" s="106" t="s">
        <v>3319</v>
      </c>
      <c r="M1" s="106" t="s">
        <v>3320</v>
      </c>
      <c r="N1" s="106" t="s">
        <v>3321</v>
      </c>
      <c r="O1" s="106" t="s">
        <v>3322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3323</v>
      </c>
      <c r="U1" s="106" t="s">
        <v>3324</v>
      </c>
      <c r="V1" s="106" t="s">
        <v>3325</v>
      </c>
      <c r="W1" s="106" t="s">
        <v>3326</v>
      </c>
      <c r="X1" s="106" t="s">
        <v>3327</v>
      </c>
      <c r="Y1" s="106" t="s">
        <v>3328</v>
      </c>
      <c r="Z1" s="106" t="s">
        <v>3329</v>
      </c>
      <c r="AA1" s="106" t="s">
        <v>3330</v>
      </c>
      <c r="AB1" s="106" t="s">
        <v>3331</v>
      </c>
      <c r="AC1" s="106" t="s">
        <v>3332</v>
      </c>
      <c r="AD1" s="106" t="s">
        <v>3333</v>
      </c>
      <c r="AE1" s="106" t="s">
        <v>3334</v>
      </c>
      <c r="AF1" s="106" t="s">
        <v>3335</v>
      </c>
      <c r="AG1" s="106" t="s">
        <v>3336</v>
      </c>
      <c r="AH1" s="106" t="s">
        <v>3337</v>
      </c>
      <c r="AI1" t="s">
        <v>3338</v>
      </c>
    </row>
    <row r="2" spans="1:35" x14ac:dyDescent="0.2">
      <c r="A2" s="102">
        <v>328</v>
      </c>
      <c r="B2" s="106">
        <v>4290</v>
      </c>
      <c r="C2" s="106" t="s">
        <v>3404</v>
      </c>
      <c r="D2" s="106" t="s">
        <v>3355</v>
      </c>
      <c r="E2" s="106">
        <v>990</v>
      </c>
      <c r="F2" s="106">
        <v>1008</v>
      </c>
      <c r="G2" s="106">
        <v>900</v>
      </c>
      <c r="H2" s="106" t="s">
        <v>3340</v>
      </c>
      <c r="I2" s="106">
        <v>9468</v>
      </c>
      <c r="J2" s="106" t="s">
        <v>3341</v>
      </c>
      <c r="K2" s="106" t="s">
        <v>3342</v>
      </c>
      <c r="L2" s="106">
        <v>1881</v>
      </c>
      <c r="M2" s="106">
        <v>1846</v>
      </c>
      <c r="N2" s="106">
        <v>500</v>
      </c>
      <c r="O2" s="106" t="s">
        <v>3343</v>
      </c>
      <c r="P2" s="106">
        <v>0.91333293171353902</v>
      </c>
      <c r="Q2" s="106">
        <v>0.89795972453388395</v>
      </c>
      <c r="R2" s="106">
        <v>7.8585778905407603E-4</v>
      </c>
      <c r="S2" s="15">
        <v>4.4050718845902302E-2</v>
      </c>
      <c r="T2" s="106">
        <v>0.282332372917103</v>
      </c>
      <c r="U2" s="106">
        <v>0.282332372917103</v>
      </c>
      <c r="V2" s="106">
        <v>5.9818997678137802E-2</v>
      </c>
      <c r="W2" s="106">
        <v>2.2400000000000002</v>
      </c>
      <c r="X2" s="106">
        <v>1.71</v>
      </c>
      <c r="Y2" s="106">
        <v>819866</v>
      </c>
      <c r="Z2" s="106">
        <v>43151</v>
      </c>
      <c r="AA2" s="106">
        <v>2.0699999999999998</v>
      </c>
      <c r="AB2" s="106">
        <v>19</v>
      </c>
      <c r="AC2" s="106">
        <v>16</v>
      </c>
      <c r="AD2" s="106">
        <v>3</v>
      </c>
      <c r="AE2" s="106">
        <v>84.21</v>
      </c>
      <c r="AF2" s="106">
        <v>10</v>
      </c>
      <c r="AG2" s="106">
        <v>13</v>
      </c>
      <c r="AH2" s="106">
        <v>3</v>
      </c>
      <c r="AI2">
        <v>3</v>
      </c>
    </row>
    <row r="3" spans="1:35" x14ac:dyDescent="0.2">
      <c r="A3" s="102">
        <v>238</v>
      </c>
      <c r="B3">
        <v>4689</v>
      </c>
      <c r="C3" s="106" t="s">
        <v>3628</v>
      </c>
      <c r="D3" s="106" t="s">
        <v>3342</v>
      </c>
      <c r="E3">
        <v>425</v>
      </c>
      <c r="F3">
        <v>420</v>
      </c>
      <c r="G3">
        <v>2400</v>
      </c>
      <c r="H3" s="106" t="s">
        <v>3343</v>
      </c>
      <c r="I3">
        <v>6755</v>
      </c>
      <c r="J3" s="106" t="s">
        <v>698</v>
      </c>
      <c r="K3" s="106" t="s">
        <v>3345</v>
      </c>
      <c r="L3">
        <v>2543</v>
      </c>
      <c r="M3">
        <v>2478</v>
      </c>
      <c r="N3">
        <v>400</v>
      </c>
      <c r="O3" s="106" t="s">
        <v>3340</v>
      </c>
      <c r="P3">
        <v>0.81606317239669901</v>
      </c>
      <c r="Q3">
        <v>0.91137158394727402</v>
      </c>
      <c r="R3" s="106">
        <v>0.23791014172511901</v>
      </c>
      <c r="S3" s="15">
        <v>8.9060695580008703E-2</v>
      </c>
      <c r="T3">
        <v>-1.1070202203139701</v>
      </c>
      <c r="U3">
        <v>1.1070202203139701</v>
      </c>
      <c r="V3">
        <v>1.3385047600362401</v>
      </c>
      <c r="W3">
        <v>-6.69</v>
      </c>
      <c r="X3">
        <v>1.69</v>
      </c>
      <c r="Y3">
        <v>689196</v>
      </c>
      <c r="Z3">
        <v>40541</v>
      </c>
      <c r="AA3">
        <v>1.98</v>
      </c>
      <c r="AB3">
        <v>17</v>
      </c>
      <c r="AC3">
        <v>13</v>
      </c>
      <c r="AD3">
        <v>4</v>
      </c>
      <c r="AE3">
        <v>76.47</v>
      </c>
      <c r="AF3">
        <v>10</v>
      </c>
      <c r="AG3">
        <v>10</v>
      </c>
      <c r="AH3">
        <v>2</v>
      </c>
      <c r="AI3">
        <v>5</v>
      </c>
    </row>
    <row r="4" spans="1:35" x14ac:dyDescent="0.2">
      <c r="A4" s="102">
        <v>321</v>
      </c>
      <c r="B4">
        <v>6479</v>
      </c>
      <c r="C4" s="106" t="s">
        <v>718</v>
      </c>
      <c r="D4" s="106" t="s">
        <v>3345</v>
      </c>
      <c r="E4">
        <v>2258</v>
      </c>
      <c r="F4">
        <v>2276</v>
      </c>
      <c r="G4">
        <v>400</v>
      </c>
      <c r="H4" s="106" t="s">
        <v>3340</v>
      </c>
      <c r="I4">
        <v>8425</v>
      </c>
      <c r="J4" s="106" t="s">
        <v>3629</v>
      </c>
      <c r="K4" s="106" t="s">
        <v>3346</v>
      </c>
      <c r="L4">
        <v>3345</v>
      </c>
      <c r="M4">
        <v>3335</v>
      </c>
      <c r="N4">
        <v>300</v>
      </c>
      <c r="O4" s="106" t="s">
        <v>3343</v>
      </c>
      <c r="P4">
        <v>0.85954593588634598</v>
      </c>
      <c r="Q4">
        <v>0.89930725249096599</v>
      </c>
      <c r="R4" s="106">
        <v>7.7663214922230703E-2</v>
      </c>
      <c r="S4" s="15">
        <v>0.27372525831511202</v>
      </c>
      <c r="T4">
        <v>0.61213874568179405</v>
      </c>
      <c r="U4">
        <v>0.61213874568179405</v>
      </c>
      <c r="V4">
        <v>0.62356216719572499</v>
      </c>
      <c r="W4">
        <v>1.72</v>
      </c>
      <c r="X4">
        <v>9.01</v>
      </c>
      <c r="Y4">
        <v>676581</v>
      </c>
      <c r="Z4">
        <v>39799</v>
      </c>
      <c r="AA4">
        <v>2.02</v>
      </c>
      <c r="AB4">
        <v>17</v>
      </c>
      <c r="AC4">
        <v>15</v>
      </c>
      <c r="AD4">
        <v>2</v>
      </c>
      <c r="AE4">
        <v>88.24</v>
      </c>
      <c r="AF4">
        <v>12</v>
      </c>
      <c r="AG4">
        <v>12</v>
      </c>
      <c r="AH4">
        <v>1</v>
      </c>
      <c r="AI4">
        <v>4</v>
      </c>
    </row>
    <row r="5" spans="1:35" x14ac:dyDescent="0.2">
      <c r="A5" s="102">
        <v>311</v>
      </c>
      <c r="B5">
        <v>7189</v>
      </c>
      <c r="C5" s="106" t="s">
        <v>45</v>
      </c>
      <c r="D5" s="106" t="s">
        <v>3405</v>
      </c>
      <c r="E5">
        <v>745</v>
      </c>
      <c r="F5">
        <v>744</v>
      </c>
      <c r="G5">
        <v>1200</v>
      </c>
      <c r="H5" s="106" t="s">
        <v>3343</v>
      </c>
      <c r="I5">
        <v>7278</v>
      </c>
      <c r="J5" s="106" t="s">
        <v>46</v>
      </c>
      <c r="K5" s="106" t="s">
        <v>3358</v>
      </c>
      <c r="L5">
        <v>2339</v>
      </c>
      <c r="M5">
        <v>2293</v>
      </c>
      <c r="N5">
        <v>400</v>
      </c>
      <c r="O5" s="106" t="s">
        <v>3340</v>
      </c>
      <c r="P5">
        <v>0.87560321089180404</v>
      </c>
      <c r="Q5">
        <v>0.90075984706080703</v>
      </c>
      <c r="R5" s="106">
        <v>0.13283045336825799</v>
      </c>
      <c r="S5" s="15">
        <v>7.2526614703353906E-2</v>
      </c>
      <c r="T5">
        <v>-1.4041412674896401</v>
      </c>
      <c r="U5">
        <v>1.4041412674896401</v>
      </c>
      <c r="V5">
        <v>2.1408337246474298</v>
      </c>
      <c r="W5">
        <v>-5.49</v>
      </c>
      <c r="X5">
        <v>2.66</v>
      </c>
      <c r="Y5">
        <v>645784</v>
      </c>
      <c r="Z5">
        <v>30752</v>
      </c>
      <c r="AA5">
        <v>1.57</v>
      </c>
      <c r="AB5">
        <v>21</v>
      </c>
      <c r="AC5">
        <v>13</v>
      </c>
      <c r="AD5">
        <v>8</v>
      </c>
      <c r="AE5">
        <v>61.9</v>
      </c>
      <c r="AF5">
        <v>12</v>
      </c>
      <c r="AG5">
        <v>11</v>
      </c>
      <c r="AH5">
        <v>3</v>
      </c>
      <c r="AI5">
        <v>7</v>
      </c>
    </row>
    <row r="6" spans="1:35" x14ac:dyDescent="0.2">
      <c r="A6" s="102">
        <v>346</v>
      </c>
      <c r="B6">
        <v>1414</v>
      </c>
      <c r="C6" s="106" t="s">
        <v>3630</v>
      </c>
      <c r="D6" s="106" t="s">
        <v>3350</v>
      </c>
      <c r="E6">
        <v>4630</v>
      </c>
      <c r="F6">
        <v>4590</v>
      </c>
      <c r="G6">
        <v>200</v>
      </c>
      <c r="H6" s="106" t="s">
        <v>3343</v>
      </c>
      <c r="I6">
        <v>6479</v>
      </c>
      <c r="J6" s="106" t="s">
        <v>718</v>
      </c>
      <c r="K6" s="106" t="s">
        <v>3345</v>
      </c>
      <c r="L6">
        <v>2258</v>
      </c>
      <c r="M6">
        <v>2276</v>
      </c>
      <c r="N6">
        <v>400</v>
      </c>
      <c r="O6" s="106" t="s">
        <v>3340</v>
      </c>
      <c r="P6">
        <v>0.90039561945604396</v>
      </c>
      <c r="Q6">
        <v>0.896281999446085</v>
      </c>
      <c r="R6" s="106">
        <v>1.1573099306556299E-2</v>
      </c>
      <c r="S6" s="15">
        <v>5.1080631181408098E-2</v>
      </c>
      <c r="T6">
        <v>-3.0147694661532599E-2</v>
      </c>
      <c r="U6">
        <v>3.0147694661532599E-2</v>
      </c>
      <c r="V6">
        <v>1.0909073603206401</v>
      </c>
      <c r="W6">
        <v>-0.09</v>
      </c>
      <c r="X6">
        <v>0.83</v>
      </c>
      <c r="Y6">
        <v>595694</v>
      </c>
      <c r="Z6">
        <v>33094</v>
      </c>
      <c r="AA6">
        <v>1.9</v>
      </c>
      <c r="AB6">
        <v>18</v>
      </c>
      <c r="AC6">
        <v>14</v>
      </c>
      <c r="AD6">
        <v>4</v>
      </c>
      <c r="AE6">
        <v>77.78</v>
      </c>
      <c r="AF6">
        <v>12</v>
      </c>
      <c r="AG6">
        <v>11</v>
      </c>
      <c r="AH6">
        <v>1</v>
      </c>
      <c r="AI6">
        <v>6</v>
      </c>
    </row>
    <row r="7" spans="1:35" x14ac:dyDescent="0.2">
      <c r="A7" s="102">
        <v>329</v>
      </c>
      <c r="B7">
        <v>3635</v>
      </c>
      <c r="C7" s="106" t="s">
        <v>47</v>
      </c>
      <c r="D7" s="106" t="s">
        <v>3342</v>
      </c>
      <c r="E7">
        <v>3030</v>
      </c>
      <c r="F7">
        <v>3105</v>
      </c>
      <c r="G7">
        <v>300</v>
      </c>
      <c r="H7" s="106" t="s">
        <v>3340</v>
      </c>
      <c r="I7">
        <v>9468</v>
      </c>
      <c r="J7" s="106" t="s">
        <v>3341</v>
      </c>
      <c r="K7" s="106" t="s">
        <v>3342</v>
      </c>
      <c r="L7">
        <v>1881</v>
      </c>
      <c r="M7">
        <v>1846</v>
      </c>
      <c r="N7">
        <v>500</v>
      </c>
      <c r="O7" s="106" t="s">
        <v>3343</v>
      </c>
      <c r="P7">
        <v>0.83659128066019495</v>
      </c>
      <c r="Q7">
        <v>0.89793216107473695</v>
      </c>
      <c r="R7" s="15">
        <v>2.21221858210209E-4</v>
      </c>
      <c r="S7" s="15">
        <v>3.2041391869907503E-2</v>
      </c>
      <c r="T7">
        <v>1.6226163242871701</v>
      </c>
      <c r="U7">
        <v>1.6226163242871701</v>
      </c>
      <c r="V7">
        <v>1.0780703039711901</v>
      </c>
      <c r="W7">
        <v>9.98</v>
      </c>
      <c r="X7">
        <v>0.91</v>
      </c>
      <c r="Y7">
        <v>588319</v>
      </c>
      <c r="Z7">
        <v>24513</v>
      </c>
      <c r="AA7">
        <v>1.22</v>
      </c>
      <c r="AB7">
        <v>24</v>
      </c>
      <c r="AC7">
        <v>14</v>
      </c>
      <c r="AD7">
        <v>10</v>
      </c>
      <c r="AE7">
        <v>58.33</v>
      </c>
      <c r="AF7">
        <v>10</v>
      </c>
      <c r="AG7">
        <v>12</v>
      </c>
      <c r="AH7">
        <v>5</v>
      </c>
      <c r="AI7">
        <v>7</v>
      </c>
    </row>
    <row r="8" spans="1:35" x14ac:dyDescent="0.2">
      <c r="A8" s="102">
        <v>840</v>
      </c>
      <c r="B8">
        <v>7167</v>
      </c>
      <c r="C8" s="106" t="s">
        <v>3442</v>
      </c>
      <c r="D8" s="106" t="s">
        <v>3405</v>
      </c>
      <c r="E8">
        <v>250</v>
      </c>
      <c r="F8">
        <v>249</v>
      </c>
      <c r="G8">
        <v>3700</v>
      </c>
      <c r="H8" s="106" t="s">
        <v>3343</v>
      </c>
      <c r="I8">
        <v>7278</v>
      </c>
      <c r="J8" s="106" t="s">
        <v>46</v>
      </c>
      <c r="K8" s="106" t="s">
        <v>3358</v>
      </c>
      <c r="L8">
        <v>2339</v>
      </c>
      <c r="M8">
        <v>2293</v>
      </c>
      <c r="N8">
        <v>400</v>
      </c>
      <c r="O8" s="106" t="s">
        <v>3340</v>
      </c>
      <c r="P8">
        <v>0.83596642682627498</v>
      </c>
      <c r="Q8">
        <v>0.82176183713412498</v>
      </c>
      <c r="R8" s="106">
        <v>0.46147227414907599</v>
      </c>
      <c r="S8" s="15">
        <v>7.3400353285174899E-2</v>
      </c>
      <c r="T8">
        <v>-1.0501713743724601</v>
      </c>
      <c r="U8">
        <v>1.0501713743724601</v>
      </c>
      <c r="V8">
        <v>1.51546875341308</v>
      </c>
      <c r="W8">
        <v>-4.78</v>
      </c>
      <c r="X8">
        <v>0.45</v>
      </c>
      <c r="Y8">
        <v>580377</v>
      </c>
      <c r="Z8">
        <v>36274</v>
      </c>
      <c r="AA8">
        <v>1.72</v>
      </c>
      <c r="AB8">
        <v>16</v>
      </c>
      <c r="AC8">
        <v>11</v>
      </c>
      <c r="AD8">
        <v>5</v>
      </c>
      <c r="AE8">
        <v>68.75</v>
      </c>
      <c r="AF8">
        <v>13</v>
      </c>
      <c r="AG8">
        <v>8</v>
      </c>
      <c r="AH8">
        <v>0</v>
      </c>
      <c r="AI8">
        <v>8</v>
      </c>
    </row>
    <row r="9" spans="1:35" x14ac:dyDescent="0.2">
      <c r="A9" s="102">
        <v>132</v>
      </c>
      <c r="B9">
        <v>2730</v>
      </c>
      <c r="C9" s="106" t="s">
        <v>781</v>
      </c>
      <c r="D9" s="106" t="s">
        <v>3366</v>
      </c>
      <c r="E9">
        <v>1099</v>
      </c>
      <c r="F9">
        <v>1076</v>
      </c>
      <c r="G9">
        <v>900</v>
      </c>
      <c r="H9" s="106" t="s">
        <v>3343</v>
      </c>
      <c r="I9">
        <v>6287</v>
      </c>
      <c r="J9" s="106" t="s">
        <v>3505</v>
      </c>
      <c r="K9" s="106" t="s">
        <v>3353</v>
      </c>
      <c r="L9">
        <v>3115</v>
      </c>
      <c r="M9">
        <v>3105</v>
      </c>
      <c r="N9">
        <v>300</v>
      </c>
      <c r="O9" s="106" t="s">
        <v>3340</v>
      </c>
      <c r="P9">
        <v>0.87543631078691098</v>
      </c>
      <c r="Q9">
        <v>0.92898904718946196</v>
      </c>
      <c r="R9" s="15">
        <v>2.6278374879559798E-6</v>
      </c>
      <c r="S9" s="106">
        <v>1.4394273254061399E-2</v>
      </c>
      <c r="T9">
        <v>-1.7930258871757301</v>
      </c>
      <c r="U9">
        <v>1.7930258871757301</v>
      </c>
      <c r="V9">
        <v>2.4928806546046598</v>
      </c>
      <c r="W9">
        <v>-3.2</v>
      </c>
      <c r="X9">
        <v>3.96</v>
      </c>
      <c r="Y9">
        <v>564926</v>
      </c>
      <c r="Z9">
        <v>47077</v>
      </c>
      <c r="AA9">
        <v>2.56</v>
      </c>
      <c r="AB9">
        <v>12</v>
      </c>
      <c r="AC9">
        <v>10</v>
      </c>
      <c r="AD9">
        <v>2</v>
      </c>
      <c r="AE9">
        <v>83.33</v>
      </c>
      <c r="AF9">
        <v>10</v>
      </c>
      <c r="AG9">
        <v>8</v>
      </c>
      <c r="AH9">
        <v>0</v>
      </c>
      <c r="AI9">
        <v>4</v>
      </c>
    </row>
    <row r="10" spans="1:35" x14ac:dyDescent="0.2">
      <c r="A10" s="102">
        <v>376</v>
      </c>
      <c r="B10">
        <v>3774</v>
      </c>
      <c r="C10" s="106" t="s">
        <v>842</v>
      </c>
      <c r="D10" s="106" t="s">
        <v>3342</v>
      </c>
      <c r="E10">
        <v>3005</v>
      </c>
      <c r="F10">
        <v>2999</v>
      </c>
      <c r="G10">
        <v>300</v>
      </c>
      <c r="H10" s="106" t="s">
        <v>3340</v>
      </c>
      <c r="I10">
        <v>8804</v>
      </c>
      <c r="J10" s="106" t="s">
        <v>1137</v>
      </c>
      <c r="K10" s="106" t="s">
        <v>3362</v>
      </c>
      <c r="L10">
        <v>1772</v>
      </c>
      <c r="M10">
        <v>1770</v>
      </c>
      <c r="N10">
        <v>500</v>
      </c>
      <c r="O10" s="106" t="s">
        <v>3343</v>
      </c>
      <c r="P10">
        <v>0.84042301859145896</v>
      </c>
      <c r="Q10">
        <v>0.89299139015773499</v>
      </c>
      <c r="R10" s="106">
        <v>0.44384646411817402</v>
      </c>
      <c r="S10">
        <v>0.31066400088232798</v>
      </c>
      <c r="T10">
        <v>0.46786603332933102</v>
      </c>
      <c r="U10">
        <v>0.46786603332933102</v>
      </c>
      <c r="V10">
        <v>1.2944541001722201</v>
      </c>
      <c r="W10">
        <v>1.88</v>
      </c>
      <c r="X10">
        <v>1.63</v>
      </c>
      <c r="Y10">
        <v>544944</v>
      </c>
      <c r="Z10">
        <v>30275</v>
      </c>
      <c r="AA10">
        <v>1.54</v>
      </c>
      <c r="AB10">
        <v>18</v>
      </c>
      <c r="AC10">
        <v>14</v>
      </c>
      <c r="AD10">
        <v>4</v>
      </c>
      <c r="AE10">
        <v>77.78</v>
      </c>
      <c r="AF10">
        <v>13</v>
      </c>
      <c r="AG10">
        <v>10</v>
      </c>
      <c r="AH10">
        <v>3</v>
      </c>
      <c r="AI10">
        <v>5</v>
      </c>
    </row>
    <row r="11" spans="1:35" x14ac:dyDescent="0.2">
      <c r="A11" s="102">
        <v>17</v>
      </c>
      <c r="B11">
        <v>1973</v>
      </c>
      <c r="C11" s="106" t="s">
        <v>3348</v>
      </c>
      <c r="D11" s="106" t="s">
        <v>3342</v>
      </c>
      <c r="E11">
        <v>4240</v>
      </c>
      <c r="F11">
        <v>4205</v>
      </c>
      <c r="G11">
        <v>200</v>
      </c>
      <c r="H11" s="106" t="s">
        <v>3340</v>
      </c>
      <c r="I11">
        <v>8572</v>
      </c>
      <c r="J11" s="106" t="s">
        <v>3308</v>
      </c>
      <c r="K11" s="106" t="s">
        <v>3346</v>
      </c>
      <c r="L11">
        <v>529</v>
      </c>
      <c r="M11">
        <v>522</v>
      </c>
      <c r="N11">
        <v>1600</v>
      </c>
      <c r="O11" s="106" t="s">
        <v>3343</v>
      </c>
      <c r="P11">
        <v>0.92657649157505995</v>
      </c>
      <c r="Q11">
        <v>0.96124292552635604</v>
      </c>
      <c r="R11" s="15">
        <v>0.34593084515435601</v>
      </c>
      <c r="S11" s="15">
        <v>6.9710045900881704E-3</v>
      </c>
      <c r="T11">
        <v>1.18135580663363</v>
      </c>
      <c r="U11">
        <v>1.18135580663363</v>
      </c>
      <c r="V11">
        <v>1.10683530072036</v>
      </c>
      <c r="W11">
        <v>4.79</v>
      </c>
      <c r="X11">
        <v>0.69</v>
      </c>
      <c r="Y11">
        <v>539111</v>
      </c>
      <c r="Z11">
        <v>23440</v>
      </c>
      <c r="AA11">
        <v>1.18</v>
      </c>
      <c r="AB11">
        <v>23</v>
      </c>
      <c r="AC11">
        <v>19</v>
      </c>
      <c r="AD11">
        <v>4</v>
      </c>
      <c r="AE11">
        <v>82.61</v>
      </c>
      <c r="AF11">
        <v>12</v>
      </c>
      <c r="AG11">
        <v>12</v>
      </c>
      <c r="AH11">
        <v>2</v>
      </c>
      <c r="AI11">
        <v>9</v>
      </c>
    </row>
    <row r="12" spans="1:35" x14ac:dyDescent="0.2">
      <c r="A12" s="102">
        <v>274</v>
      </c>
      <c r="B12">
        <v>3105</v>
      </c>
      <c r="C12" s="106" t="s">
        <v>50</v>
      </c>
      <c r="D12" s="106" t="s">
        <v>3345</v>
      </c>
      <c r="E12">
        <v>983</v>
      </c>
      <c r="F12">
        <v>989</v>
      </c>
      <c r="G12">
        <v>1000</v>
      </c>
      <c r="H12" s="106" t="s">
        <v>3340</v>
      </c>
      <c r="I12">
        <v>9810</v>
      </c>
      <c r="J12" s="106" t="s">
        <v>3307</v>
      </c>
      <c r="K12" s="106" t="s">
        <v>3347</v>
      </c>
      <c r="L12">
        <v>4815</v>
      </c>
      <c r="M12">
        <v>4795</v>
      </c>
      <c r="N12">
        <v>200</v>
      </c>
      <c r="O12" s="106" t="s">
        <v>3343</v>
      </c>
      <c r="P12">
        <v>0.87512337080146496</v>
      </c>
      <c r="Q12">
        <v>0.90592783367297702</v>
      </c>
      <c r="R12" s="106">
        <v>2.0920584346443599E-2</v>
      </c>
      <c r="S12" s="106">
        <v>0.16650012469772901</v>
      </c>
      <c r="T12">
        <v>1.78409004102891</v>
      </c>
      <c r="U12">
        <v>1.78409004102891</v>
      </c>
      <c r="V12">
        <v>0.64937610619474295</v>
      </c>
      <c r="W12">
        <v>3.51</v>
      </c>
      <c r="X12">
        <v>3.13</v>
      </c>
      <c r="Y12">
        <v>535868</v>
      </c>
      <c r="Z12">
        <v>28204</v>
      </c>
      <c r="AA12">
        <v>1.95</v>
      </c>
      <c r="AB12">
        <v>19</v>
      </c>
      <c r="AC12">
        <v>12</v>
      </c>
      <c r="AD12">
        <v>7</v>
      </c>
      <c r="AE12">
        <v>63.16</v>
      </c>
      <c r="AF12">
        <v>13</v>
      </c>
      <c r="AG12">
        <v>9</v>
      </c>
      <c r="AH12">
        <v>3</v>
      </c>
      <c r="AI12">
        <v>7</v>
      </c>
    </row>
    <row r="13" spans="1:35" x14ac:dyDescent="0.2">
      <c r="A13" s="102">
        <v>242</v>
      </c>
      <c r="B13">
        <v>8572</v>
      </c>
      <c r="C13" s="106" t="s">
        <v>3308</v>
      </c>
      <c r="D13" s="106" t="s">
        <v>3346</v>
      </c>
      <c r="E13">
        <v>529</v>
      </c>
      <c r="F13">
        <v>522</v>
      </c>
      <c r="G13">
        <v>1800</v>
      </c>
      <c r="H13" s="106" t="s">
        <v>3340</v>
      </c>
      <c r="I13">
        <v>8591</v>
      </c>
      <c r="J13" s="106" t="s">
        <v>3618</v>
      </c>
      <c r="K13" s="106" t="s">
        <v>3346</v>
      </c>
      <c r="L13">
        <v>1923</v>
      </c>
      <c r="M13">
        <v>1899</v>
      </c>
      <c r="N13">
        <v>500</v>
      </c>
      <c r="O13" s="106" t="s">
        <v>3343</v>
      </c>
      <c r="P13">
        <v>0.86570151354229197</v>
      </c>
      <c r="Q13">
        <v>0.91072249412267603</v>
      </c>
      <c r="R13" s="106">
        <v>0.29798662148757199</v>
      </c>
      <c r="S13" s="106">
        <v>0.13762994051785499</v>
      </c>
      <c r="T13">
        <v>0.98662982474342098</v>
      </c>
      <c r="U13">
        <v>0.98662982474342098</v>
      </c>
      <c r="V13">
        <v>0.70480546808195199</v>
      </c>
      <c r="W13">
        <v>4.0199999999999996</v>
      </c>
      <c r="X13">
        <v>1.04</v>
      </c>
      <c r="Y13">
        <v>531825</v>
      </c>
      <c r="Z13">
        <v>35455</v>
      </c>
      <c r="AA13">
        <v>1.73</v>
      </c>
      <c r="AB13">
        <v>15</v>
      </c>
      <c r="AC13">
        <v>12</v>
      </c>
      <c r="AD13">
        <v>3</v>
      </c>
      <c r="AE13">
        <v>80</v>
      </c>
      <c r="AF13">
        <v>14</v>
      </c>
      <c r="AG13">
        <v>8</v>
      </c>
      <c r="AH13">
        <v>0</v>
      </c>
      <c r="AI13">
        <v>7</v>
      </c>
    </row>
    <row r="14" spans="1:35" x14ac:dyDescent="0.2">
      <c r="A14" s="102">
        <v>540</v>
      </c>
      <c r="B14">
        <v>7189</v>
      </c>
      <c r="C14" s="106" t="s">
        <v>45</v>
      </c>
      <c r="D14" s="106" t="s">
        <v>3405</v>
      </c>
      <c r="E14">
        <v>745</v>
      </c>
      <c r="F14">
        <v>744</v>
      </c>
      <c r="G14">
        <v>1000</v>
      </c>
      <c r="H14" s="106" t="s">
        <v>3343</v>
      </c>
      <c r="I14">
        <v>7259</v>
      </c>
      <c r="J14" s="106" t="s">
        <v>27</v>
      </c>
      <c r="K14" s="106" t="s">
        <v>3358</v>
      </c>
      <c r="L14">
        <v>3750</v>
      </c>
      <c r="M14">
        <v>3720</v>
      </c>
      <c r="N14">
        <v>200</v>
      </c>
      <c r="O14" s="106" t="s">
        <v>3340</v>
      </c>
      <c r="P14">
        <v>0.90779154464578904</v>
      </c>
      <c r="Q14">
        <v>0.87123179858133104</v>
      </c>
      <c r="R14" s="106">
        <v>0.380971420598264</v>
      </c>
      <c r="S14" s="106">
        <v>0.18488770205632599</v>
      </c>
      <c r="T14">
        <v>-0.70284828869560501</v>
      </c>
      <c r="U14">
        <v>0.70284828869560501</v>
      </c>
      <c r="V14">
        <v>0.76244561961413804</v>
      </c>
      <c r="W14">
        <v>-2.39</v>
      </c>
      <c r="X14">
        <v>0</v>
      </c>
      <c r="Y14">
        <v>529050</v>
      </c>
      <c r="Z14">
        <v>37789</v>
      </c>
      <c r="AA14">
        <v>2.0499999999999998</v>
      </c>
      <c r="AB14">
        <v>14</v>
      </c>
      <c r="AC14">
        <v>11</v>
      </c>
      <c r="AD14">
        <v>3</v>
      </c>
      <c r="AE14">
        <v>78.569999999999993</v>
      </c>
      <c r="AF14">
        <v>11</v>
      </c>
      <c r="AG14">
        <v>9</v>
      </c>
      <c r="AH14">
        <v>2</v>
      </c>
      <c r="AI14">
        <v>3</v>
      </c>
    </row>
    <row r="15" spans="1:35" x14ac:dyDescent="0.2">
      <c r="A15" s="102">
        <v>22</v>
      </c>
      <c r="B15">
        <v>2379</v>
      </c>
      <c r="C15" s="106" t="s">
        <v>599</v>
      </c>
      <c r="D15" s="106" t="s">
        <v>3355</v>
      </c>
      <c r="E15">
        <v>3470</v>
      </c>
      <c r="F15">
        <v>3445</v>
      </c>
      <c r="G15">
        <v>300</v>
      </c>
      <c r="H15" s="106" t="s">
        <v>3340</v>
      </c>
      <c r="I15">
        <v>8804</v>
      </c>
      <c r="J15" s="106" t="s">
        <v>1137</v>
      </c>
      <c r="K15" s="106" t="s">
        <v>3362</v>
      </c>
      <c r="L15">
        <v>1772</v>
      </c>
      <c r="M15">
        <v>1770</v>
      </c>
      <c r="N15">
        <v>600</v>
      </c>
      <c r="O15" s="106" t="s">
        <v>3343</v>
      </c>
      <c r="P15">
        <v>0.82858645707843603</v>
      </c>
      <c r="Q15">
        <v>0.95858397804368201</v>
      </c>
      <c r="R15" s="15">
        <v>0.27772290060113403</v>
      </c>
      <c r="S15" s="106">
        <v>0.18680654861155199</v>
      </c>
      <c r="T15">
        <v>0.195249929241055</v>
      </c>
      <c r="U15">
        <v>0.195249929241055</v>
      </c>
      <c r="V15">
        <v>0.24953094115201199</v>
      </c>
      <c r="W15">
        <v>0.68</v>
      </c>
      <c r="X15">
        <v>2.76</v>
      </c>
      <c r="Y15">
        <v>527246</v>
      </c>
      <c r="Z15">
        <v>21090</v>
      </c>
      <c r="AA15">
        <v>1.1100000000000001</v>
      </c>
      <c r="AB15">
        <v>25</v>
      </c>
      <c r="AC15">
        <v>16</v>
      </c>
      <c r="AD15">
        <v>9</v>
      </c>
      <c r="AE15">
        <v>64</v>
      </c>
      <c r="AF15">
        <v>10</v>
      </c>
      <c r="AG15">
        <v>14</v>
      </c>
      <c r="AH15">
        <v>6</v>
      </c>
      <c r="AI15">
        <v>5</v>
      </c>
    </row>
    <row r="16" spans="1:35" x14ac:dyDescent="0.2">
      <c r="A16" s="102">
        <v>908</v>
      </c>
      <c r="B16">
        <v>3407</v>
      </c>
      <c r="C16" s="106" t="s">
        <v>3531</v>
      </c>
      <c r="D16" s="106" t="s">
        <v>3365</v>
      </c>
      <c r="E16">
        <v>1155.5</v>
      </c>
      <c r="F16">
        <v>1151</v>
      </c>
      <c r="G16">
        <v>600</v>
      </c>
      <c r="H16" s="106" t="s">
        <v>3340</v>
      </c>
      <c r="I16">
        <v>7259</v>
      </c>
      <c r="J16" s="106" t="s">
        <v>27</v>
      </c>
      <c r="K16" s="106" t="s">
        <v>3358</v>
      </c>
      <c r="L16">
        <v>3750</v>
      </c>
      <c r="M16">
        <v>3720</v>
      </c>
      <c r="N16">
        <v>200</v>
      </c>
      <c r="O16" s="106" t="s">
        <v>3343</v>
      </c>
      <c r="P16">
        <v>0.902501017524731</v>
      </c>
      <c r="Q16">
        <v>0.80621991791115</v>
      </c>
      <c r="R16" s="106">
        <v>6.3459805927115295E-2</v>
      </c>
      <c r="S16" s="106">
        <v>4.6670583001420303E-2</v>
      </c>
      <c r="T16">
        <v>0.82453299318501105</v>
      </c>
      <c r="U16">
        <v>0.82453299318501105</v>
      </c>
      <c r="V16">
        <v>0.51435120136852996</v>
      </c>
      <c r="W16">
        <v>2.63</v>
      </c>
      <c r="X16">
        <v>7.18</v>
      </c>
      <c r="Y16">
        <v>526710</v>
      </c>
      <c r="Z16">
        <v>22900</v>
      </c>
      <c r="AA16">
        <v>1.38</v>
      </c>
      <c r="AB16">
        <v>23</v>
      </c>
      <c r="AC16">
        <v>18</v>
      </c>
      <c r="AD16">
        <v>5</v>
      </c>
      <c r="AE16">
        <v>78.260000000000005</v>
      </c>
      <c r="AF16">
        <v>12</v>
      </c>
      <c r="AG16">
        <v>14</v>
      </c>
      <c r="AH16">
        <v>1</v>
      </c>
      <c r="AI16">
        <v>8</v>
      </c>
    </row>
    <row r="17" spans="1:35" x14ac:dyDescent="0.2">
      <c r="A17" s="102">
        <v>1</v>
      </c>
      <c r="B17">
        <v>3635</v>
      </c>
      <c r="C17" s="106" t="s">
        <v>47</v>
      </c>
      <c r="D17" s="106" t="s">
        <v>3342</v>
      </c>
      <c r="E17">
        <v>3030</v>
      </c>
      <c r="F17">
        <v>3105</v>
      </c>
      <c r="G17">
        <v>300</v>
      </c>
      <c r="H17" s="106" t="s">
        <v>3340</v>
      </c>
      <c r="I17">
        <v>6920</v>
      </c>
      <c r="J17" s="106" t="s">
        <v>3344</v>
      </c>
      <c r="K17" s="106" t="s">
        <v>3345</v>
      </c>
      <c r="L17">
        <v>5440</v>
      </c>
      <c r="M17">
        <v>5180</v>
      </c>
      <c r="N17">
        <v>200</v>
      </c>
      <c r="O17" s="106" t="s">
        <v>3343</v>
      </c>
      <c r="P17">
        <v>0.91480844717839704</v>
      </c>
      <c r="Q17">
        <v>0.98062422215937395</v>
      </c>
      <c r="R17" s="15">
        <v>1.3851409542618201E-8</v>
      </c>
      <c r="S17" s="106">
        <v>2.1770325712148E-4</v>
      </c>
      <c r="T17">
        <v>0.84675117644435005</v>
      </c>
      <c r="U17">
        <v>0.84675117644435005</v>
      </c>
      <c r="V17">
        <v>0.13669737393036899</v>
      </c>
      <c r="W17">
        <v>6.81</v>
      </c>
      <c r="X17">
        <v>10.09</v>
      </c>
      <c r="Y17">
        <v>519397</v>
      </c>
      <c r="Z17">
        <v>23609</v>
      </c>
      <c r="AA17">
        <v>1.1499999999999999</v>
      </c>
      <c r="AB17">
        <v>22</v>
      </c>
      <c r="AC17">
        <v>14</v>
      </c>
      <c r="AD17">
        <v>8</v>
      </c>
      <c r="AE17">
        <v>63.64</v>
      </c>
      <c r="AF17">
        <v>10</v>
      </c>
      <c r="AG17">
        <v>9</v>
      </c>
      <c r="AH17">
        <v>7</v>
      </c>
      <c r="AI17">
        <v>6</v>
      </c>
    </row>
    <row r="18" spans="1:35" x14ac:dyDescent="0.2">
      <c r="A18" s="102">
        <v>107</v>
      </c>
      <c r="B18">
        <v>6967</v>
      </c>
      <c r="C18" s="106" t="s">
        <v>989</v>
      </c>
      <c r="D18" s="106" t="s">
        <v>3345</v>
      </c>
      <c r="E18">
        <v>1323</v>
      </c>
      <c r="F18">
        <v>1318</v>
      </c>
      <c r="G18">
        <v>800</v>
      </c>
      <c r="H18" s="106" t="s">
        <v>3340</v>
      </c>
      <c r="I18">
        <v>8572</v>
      </c>
      <c r="J18" s="106" t="s">
        <v>3308</v>
      </c>
      <c r="K18" s="106" t="s">
        <v>3346</v>
      </c>
      <c r="L18">
        <v>529</v>
      </c>
      <c r="M18">
        <v>522</v>
      </c>
      <c r="N18">
        <v>2000</v>
      </c>
      <c r="O18" s="106" t="s">
        <v>3343</v>
      </c>
      <c r="P18">
        <v>0.89191482991816795</v>
      </c>
      <c r="Q18">
        <v>0.933934793361066</v>
      </c>
      <c r="R18" s="15">
        <v>4.6286619540015499E-2</v>
      </c>
      <c r="S18" s="15">
        <v>1.4241497388401201E-2</v>
      </c>
      <c r="T18">
        <v>7.9153440380223497E-2</v>
      </c>
      <c r="U18">
        <v>7.9153440380223497E-2</v>
      </c>
      <c r="V18">
        <v>0.362970147224705</v>
      </c>
      <c r="W18">
        <v>0.34</v>
      </c>
      <c r="X18">
        <v>0.99</v>
      </c>
      <c r="Y18">
        <v>512646</v>
      </c>
      <c r="Z18">
        <v>25632</v>
      </c>
      <c r="AA18">
        <v>1.18</v>
      </c>
      <c r="AB18">
        <v>20</v>
      </c>
      <c r="AC18">
        <v>14</v>
      </c>
      <c r="AD18">
        <v>6</v>
      </c>
      <c r="AE18">
        <v>70</v>
      </c>
      <c r="AF18">
        <v>11</v>
      </c>
      <c r="AG18">
        <v>12</v>
      </c>
      <c r="AH18">
        <v>4</v>
      </c>
      <c r="AI18">
        <v>4</v>
      </c>
    </row>
    <row r="19" spans="1:35" x14ac:dyDescent="0.2">
      <c r="A19" s="102">
        <v>174</v>
      </c>
      <c r="B19">
        <v>3110</v>
      </c>
      <c r="C19" s="106" t="s">
        <v>710</v>
      </c>
      <c r="D19" s="106" t="s">
        <v>3339</v>
      </c>
      <c r="E19">
        <v>4755</v>
      </c>
      <c r="F19">
        <v>4620</v>
      </c>
      <c r="G19">
        <v>200</v>
      </c>
      <c r="H19" s="106" t="s">
        <v>3340</v>
      </c>
      <c r="I19">
        <v>9468</v>
      </c>
      <c r="J19" s="106" t="s">
        <v>3341</v>
      </c>
      <c r="K19" s="106" t="s">
        <v>3342</v>
      </c>
      <c r="L19">
        <v>1881</v>
      </c>
      <c r="M19">
        <v>1846</v>
      </c>
      <c r="N19">
        <v>500</v>
      </c>
      <c r="O19" s="106" t="s">
        <v>3343</v>
      </c>
      <c r="P19">
        <v>0.86429883490428605</v>
      </c>
      <c r="Q19">
        <v>0.92345073832898805</v>
      </c>
      <c r="R19" s="15">
        <v>0.31508812931651398</v>
      </c>
      <c r="S19">
        <v>0.158525231997942</v>
      </c>
      <c r="T19">
        <v>1.3480931556029001</v>
      </c>
      <c r="U19">
        <v>1.3480931556029001</v>
      </c>
      <c r="V19">
        <v>1.9208312903199201</v>
      </c>
      <c r="W19">
        <v>7.86</v>
      </c>
      <c r="X19">
        <v>0.11</v>
      </c>
      <c r="Y19">
        <v>503461</v>
      </c>
      <c r="Z19">
        <v>20138</v>
      </c>
      <c r="AA19">
        <v>1.18</v>
      </c>
      <c r="AB19">
        <v>25</v>
      </c>
      <c r="AC19">
        <v>16</v>
      </c>
      <c r="AD19">
        <v>9</v>
      </c>
      <c r="AE19">
        <v>64</v>
      </c>
      <c r="AF19">
        <v>10</v>
      </c>
      <c r="AG19">
        <v>14</v>
      </c>
      <c r="AH19">
        <v>5</v>
      </c>
      <c r="AI19">
        <v>6</v>
      </c>
    </row>
    <row r="20" spans="1:35" x14ac:dyDescent="0.2">
      <c r="A20" s="102">
        <v>527</v>
      </c>
      <c r="B20">
        <v>2371</v>
      </c>
      <c r="C20" s="106" t="s">
        <v>766</v>
      </c>
      <c r="D20" s="106" t="s">
        <v>3355</v>
      </c>
      <c r="E20">
        <v>2954</v>
      </c>
      <c r="F20">
        <v>2929</v>
      </c>
      <c r="G20">
        <v>300</v>
      </c>
      <c r="H20" s="106" t="s">
        <v>3340</v>
      </c>
      <c r="I20">
        <v>4290</v>
      </c>
      <c r="J20" s="106" t="s">
        <v>3404</v>
      </c>
      <c r="K20" s="106" t="s">
        <v>3355</v>
      </c>
      <c r="L20">
        <v>990</v>
      </c>
      <c r="M20">
        <v>1008</v>
      </c>
      <c r="N20">
        <v>900</v>
      </c>
      <c r="O20" s="106" t="s">
        <v>3343</v>
      </c>
      <c r="P20">
        <v>0.81427943635738997</v>
      </c>
      <c r="Q20">
        <v>0.87245287460106202</v>
      </c>
      <c r="R20">
        <v>0.33408476332371101</v>
      </c>
      <c r="S20">
        <v>0.13570531259409599</v>
      </c>
      <c r="T20">
        <v>0.44451845318667199</v>
      </c>
      <c r="U20">
        <v>0.44451845318667199</v>
      </c>
      <c r="V20">
        <v>1.2341459415864899</v>
      </c>
      <c r="W20">
        <v>1.69</v>
      </c>
      <c r="X20">
        <v>3.24</v>
      </c>
      <c r="Y20">
        <v>502553</v>
      </c>
      <c r="Z20">
        <v>26450</v>
      </c>
      <c r="AA20">
        <v>1.34</v>
      </c>
      <c r="AB20">
        <v>19</v>
      </c>
      <c r="AC20">
        <v>12</v>
      </c>
      <c r="AD20">
        <v>7</v>
      </c>
      <c r="AE20">
        <v>63.16</v>
      </c>
      <c r="AF20">
        <v>8</v>
      </c>
      <c r="AG20">
        <v>11</v>
      </c>
      <c r="AH20">
        <v>6</v>
      </c>
      <c r="AI20">
        <v>2</v>
      </c>
    </row>
    <row r="21" spans="1:35" x14ac:dyDescent="0.2">
      <c r="A21" s="102">
        <v>337</v>
      </c>
      <c r="B21">
        <v>7259</v>
      </c>
      <c r="C21" s="106" t="s">
        <v>27</v>
      </c>
      <c r="D21" s="106" t="s">
        <v>3358</v>
      </c>
      <c r="E21">
        <v>3750</v>
      </c>
      <c r="F21">
        <v>3720</v>
      </c>
      <c r="G21">
        <v>200</v>
      </c>
      <c r="H21" s="106" t="s">
        <v>3340</v>
      </c>
      <c r="I21">
        <v>7762</v>
      </c>
      <c r="J21" s="106" t="s">
        <v>3661</v>
      </c>
      <c r="K21" s="106" t="s">
        <v>3349</v>
      </c>
      <c r="L21">
        <v>538</v>
      </c>
      <c r="M21">
        <v>535</v>
      </c>
      <c r="N21">
        <v>1400</v>
      </c>
      <c r="O21" s="106" t="s">
        <v>3343</v>
      </c>
      <c r="P21">
        <v>0.91045187529170102</v>
      </c>
      <c r="Q21">
        <v>0.89700422845872096</v>
      </c>
      <c r="R21">
        <v>0.40062216023247399</v>
      </c>
      <c r="S21" s="106">
        <v>9.2815866563338095E-2</v>
      </c>
      <c r="T21">
        <v>0.40184879171161197</v>
      </c>
      <c r="U21">
        <v>0.40184879171161197</v>
      </c>
      <c r="V21">
        <v>0.69220830485357498</v>
      </c>
      <c r="W21">
        <v>1.1299999999999999</v>
      </c>
      <c r="X21">
        <v>0.67</v>
      </c>
      <c r="Y21">
        <v>492933</v>
      </c>
      <c r="Z21">
        <v>28996</v>
      </c>
      <c r="AA21">
        <v>1.91</v>
      </c>
      <c r="AB21">
        <v>17</v>
      </c>
      <c r="AC21">
        <v>16</v>
      </c>
      <c r="AD21">
        <v>1</v>
      </c>
      <c r="AE21">
        <v>94.12</v>
      </c>
      <c r="AF21">
        <v>13</v>
      </c>
      <c r="AG21">
        <v>11</v>
      </c>
      <c r="AH21">
        <v>0</v>
      </c>
      <c r="AI21">
        <v>6</v>
      </c>
    </row>
    <row r="22" spans="1:35" x14ac:dyDescent="0.2">
      <c r="A22" s="102">
        <v>693</v>
      </c>
      <c r="B22">
        <v>6301</v>
      </c>
      <c r="C22" s="106" t="s">
        <v>56</v>
      </c>
      <c r="D22" s="106" t="s">
        <v>3353</v>
      </c>
      <c r="E22">
        <v>2418</v>
      </c>
      <c r="F22">
        <v>2413</v>
      </c>
      <c r="G22">
        <v>400</v>
      </c>
      <c r="H22" s="106" t="s">
        <v>3343</v>
      </c>
      <c r="I22">
        <v>6923</v>
      </c>
      <c r="J22" s="106" t="s">
        <v>58</v>
      </c>
      <c r="K22" s="106" t="s">
        <v>3345</v>
      </c>
      <c r="L22">
        <v>2912</v>
      </c>
      <c r="M22">
        <v>2932</v>
      </c>
      <c r="N22">
        <v>300</v>
      </c>
      <c r="O22" s="106" t="s">
        <v>3340</v>
      </c>
      <c r="P22">
        <v>0.84337491932234898</v>
      </c>
      <c r="Q22">
        <v>0.84519263753072404</v>
      </c>
      <c r="R22" s="106">
        <v>4.4700190498302303E-2</v>
      </c>
      <c r="S22" s="106">
        <v>2.03861553842083E-2</v>
      </c>
      <c r="T22">
        <v>-1.8434668724377901</v>
      </c>
      <c r="U22">
        <v>1.8434668724377901</v>
      </c>
      <c r="V22">
        <v>1.48886013647955</v>
      </c>
      <c r="W22">
        <v>-3.08</v>
      </c>
      <c r="X22">
        <v>9.73</v>
      </c>
      <c r="Y22">
        <v>491607</v>
      </c>
      <c r="Z22">
        <v>35115</v>
      </c>
      <c r="AA22">
        <v>1.86</v>
      </c>
      <c r="AB22">
        <v>14</v>
      </c>
      <c r="AC22">
        <v>13</v>
      </c>
      <c r="AD22">
        <v>1</v>
      </c>
      <c r="AE22">
        <v>92.86</v>
      </c>
      <c r="AF22">
        <v>12</v>
      </c>
      <c r="AG22">
        <v>8</v>
      </c>
      <c r="AH22">
        <v>1</v>
      </c>
      <c r="AI22">
        <v>5</v>
      </c>
    </row>
    <row r="23" spans="1:35" x14ac:dyDescent="0.2">
      <c r="A23" s="102">
        <v>438</v>
      </c>
      <c r="B23">
        <v>3387</v>
      </c>
      <c r="C23" s="106" t="s">
        <v>818</v>
      </c>
      <c r="D23" s="106" t="s">
        <v>3366</v>
      </c>
      <c r="E23">
        <v>2340</v>
      </c>
      <c r="F23">
        <v>2347</v>
      </c>
      <c r="G23">
        <v>400</v>
      </c>
      <c r="H23" s="106" t="s">
        <v>3340</v>
      </c>
      <c r="I23">
        <v>6701</v>
      </c>
      <c r="J23" s="106" t="s">
        <v>3636</v>
      </c>
      <c r="K23" s="106" t="s">
        <v>3345</v>
      </c>
      <c r="L23">
        <v>5000</v>
      </c>
      <c r="M23">
        <v>5040</v>
      </c>
      <c r="N23">
        <v>200</v>
      </c>
      <c r="O23" s="106" t="s">
        <v>3343</v>
      </c>
      <c r="P23">
        <v>0.89455844154548803</v>
      </c>
      <c r="Q23">
        <v>0.88418214606377399</v>
      </c>
      <c r="R23" s="106">
        <v>0.14373498059112999</v>
      </c>
      <c r="S23" s="106">
        <v>7.3133053470524303E-2</v>
      </c>
      <c r="T23">
        <v>1.80268998468416</v>
      </c>
      <c r="U23">
        <v>1.80268998468416</v>
      </c>
      <c r="V23">
        <v>1.89533563145198</v>
      </c>
      <c r="W23">
        <v>8.81</v>
      </c>
      <c r="X23">
        <v>6.87</v>
      </c>
      <c r="Y23">
        <v>485773</v>
      </c>
      <c r="Z23">
        <v>24289</v>
      </c>
      <c r="AA23">
        <v>1.38</v>
      </c>
      <c r="AB23">
        <v>20</v>
      </c>
      <c r="AC23">
        <v>14</v>
      </c>
      <c r="AD23">
        <v>6</v>
      </c>
      <c r="AE23">
        <v>70</v>
      </c>
      <c r="AF23">
        <v>13</v>
      </c>
      <c r="AG23">
        <v>10</v>
      </c>
      <c r="AH23">
        <v>2</v>
      </c>
      <c r="AI23">
        <v>8</v>
      </c>
    </row>
    <row r="24" spans="1:35" x14ac:dyDescent="0.2">
      <c r="A24" s="102">
        <v>894</v>
      </c>
      <c r="B24">
        <v>6586</v>
      </c>
      <c r="C24" s="106" t="s">
        <v>966</v>
      </c>
      <c r="D24" s="106" t="s">
        <v>3353</v>
      </c>
      <c r="E24">
        <v>4180</v>
      </c>
      <c r="F24">
        <v>4175</v>
      </c>
      <c r="G24">
        <v>200</v>
      </c>
      <c r="H24" s="106" t="s">
        <v>3340</v>
      </c>
      <c r="I24">
        <v>7752</v>
      </c>
      <c r="J24" s="106" t="s">
        <v>1029</v>
      </c>
      <c r="K24" s="106" t="s">
        <v>3345</v>
      </c>
      <c r="L24">
        <v>1245</v>
      </c>
      <c r="M24">
        <v>1231</v>
      </c>
      <c r="N24">
        <v>700</v>
      </c>
      <c r="O24" s="106" t="s">
        <v>3343</v>
      </c>
      <c r="P24">
        <v>0.82660901121973795</v>
      </c>
      <c r="Q24">
        <v>0.80989292191949203</v>
      </c>
      <c r="R24" s="106">
        <v>0.25344010053681199</v>
      </c>
      <c r="S24">
        <v>0.103001986933099</v>
      </c>
      <c r="T24">
        <v>0.43362676069360701</v>
      </c>
      <c r="U24">
        <v>0.43362676069360701</v>
      </c>
      <c r="V24">
        <v>0.174499956357486</v>
      </c>
      <c r="W24">
        <v>2.1800000000000002</v>
      </c>
      <c r="X24">
        <v>3.2</v>
      </c>
      <c r="Y24">
        <v>485178</v>
      </c>
      <c r="Z24">
        <v>32345</v>
      </c>
      <c r="AA24">
        <v>1.76</v>
      </c>
      <c r="AB24">
        <v>15</v>
      </c>
      <c r="AC24">
        <v>11</v>
      </c>
      <c r="AD24">
        <v>4</v>
      </c>
      <c r="AE24">
        <v>73.33</v>
      </c>
      <c r="AF24">
        <v>11</v>
      </c>
      <c r="AG24">
        <v>9</v>
      </c>
      <c r="AH24">
        <v>2</v>
      </c>
      <c r="AI24">
        <v>4</v>
      </c>
    </row>
    <row r="25" spans="1:35" x14ac:dyDescent="0.2">
      <c r="A25" s="102">
        <v>846</v>
      </c>
      <c r="B25">
        <v>1883</v>
      </c>
      <c r="C25" s="106" t="s">
        <v>3635</v>
      </c>
      <c r="D25" s="106" t="s">
        <v>3350</v>
      </c>
      <c r="E25">
        <v>3720</v>
      </c>
      <c r="F25">
        <v>3700</v>
      </c>
      <c r="G25">
        <v>200</v>
      </c>
      <c r="H25" s="106" t="s">
        <v>3340</v>
      </c>
      <c r="I25">
        <v>3038</v>
      </c>
      <c r="J25" s="106" t="s">
        <v>1379</v>
      </c>
      <c r="K25" s="106" t="s">
        <v>3347</v>
      </c>
      <c r="L25">
        <v>4320</v>
      </c>
      <c r="M25">
        <v>4365</v>
      </c>
      <c r="N25">
        <v>200</v>
      </c>
      <c r="O25" s="106" t="s">
        <v>3343</v>
      </c>
      <c r="P25">
        <v>0.82325068896779396</v>
      </c>
      <c r="Q25">
        <v>0.82086007865954902</v>
      </c>
      <c r="R25" s="106">
        <v>0.14411412971552301</v>
      </c>
      <c r="S25" s="106">
        <v>8.5374379089032297E-4</v>
      </c>
      <c r="T25">
        <v>1.4050674761042601</v>
      </c>
      <c r="U25">
        <v>1.4050674761042601</v>
      </c>
      <c r="V25">
        <v>1.86392433666283</v>
      </c>
      <c r="W25">
        <v>9.77</v>
      </c>
      <c r="X25">
        <v>15.23</v>
      </c>
      <c r="Y25">
        <v>472712</v>
      </c>
      <c r="Z25">
        <v>23636</v>
      </c>
      <c r="AA25">
        <v>1.3</v>
      </c>
      <c r="AB25">
        <v>20</v>
      </c>
      <c r="AC25">
        <v>12</v>
      </c>
      <c r="AD25">
        <v>8</v>
      </c>
      <c r="AE25">
        <v>60</v>
      </c>
      <c r="AF25">
        <v>12</v>
      </c>
      <c r="AG25">
        <v>7</v>
      </c>
      <c r="AH25">
        <v>5</v>
      </c>
      <c r="AI25">
        <v>8</v>
      </c>
    </row>
    <row r="26" spans="1:35" x14ac:dyDescent="0.2">
      <c r="A26" s="102">
        <v>58</v>
      </c>
      <c r="B26">
        <v>5393</v>
      </c>
      <c r="C26" s="106" t="s">
        <v>237</v>
      </c>
      <c r="D26" s="106" t="s">
        <v>3339</v>
      </c>
      <c r="E26">
        <v>2670</v>
      </c>
      <c r="F26">
        <v>2647</v>
      </c>
      <c r="G26">
        <v>400</v>
      </c>
      <c r="H26" s="106" t="s">
        <v>3340</v>
      </c>
      <c r="I26">
        <v>8253</v>
      </c>
      <c r="J26" s="106" t="s">
        <v>697</v>
      </c>
      <c r="K26" s="106" t="s">
        <v>3346</v>
      </c>
      <c r="L26">
        <v>1775</v>
      </c>
      <c r="M26">
        <v>1766</v>
      </c>
      <c r="N26">
        <v>600</v>
      </c>
      <c r="O26" s="106" t="s">
        <v>3343</v>
      </c>
      <c r="P26">
        <v>0.81452939281063497</v>
      </c>
      <c r="Q26">
        <v>0.94697012442172501</v>
      </c>
      <c r="R26" s="106">
        <v>0.40708702478947001</v>
      </c>
      <c r="S26" s="106">
        <v>9.7997144895160898E-2</v>
      </c>
      <c r="T26">
        <v>1.30521531020107</v>
      </c>
      <c r="U26">
        <v>1.30521531020107</v>
      </c>
      <c r="V26">
        <v>1.6824325949410801</v>
      </c>
      <c r="W26">
        <v>3.36</v>
      </c>
      <c r="X26">
        <v>0.08</v>
      </c>
      <c r="Y26">
        <v>472001</v>
      </c>
      <c r="Z26">
        <v>29500</v>
      </c>
      <c r="AA26">
        <v>1.52</v>
      </c>
      <c r="AB26">
        <v>16</v>
      </c>
      <c r="AC26">
        <v>13</v>
      </c>
      <c r="AD26">
        <v>3</v>
      </c>
      <c r="AE26">
        <v>81.25</v>
      </c>
      <c r="AF26">
        <v>12</v>
      </c>
      <c r="AG26">
        <v>9</v>
      </c>
      <c r="AH26">
        <v>1</v>
      </c>
      <c r="AI26">
        <v>6</v>
      </c>
    </row>
    <row r="27" spans="1:35" x14ac:dyDescent="0.2">
      <c r="A27" s="102">
        <v>20</v>
      </c>
      <c r="B27">
        <v>1973</v>
      </c>
      <c r="C27" s="106" t="s">
        <v>3348</v>
      </c>
      <c r="D27" s="106" t="s">
        <v>3342</v>
      </c>
      <c r="E27">
        <v>4240</v>
      </c>
      <c r="F27">
        <v>4205</v>
      </c>
      <c r="G27">
        <v>200</v>
      </c>
      <c r="H27" s="106" t="s">
        <v>3340</v>
      </c>
      <c r="I27">
        <v>3635</v>
      </c>
      <c r="J27" s="106" t="s">
        <v>47</v>
      </c>
      <c r="K27" s="106" t="s">
        <v>3342</v>
      </c>
      <c r="L27">
        <v>3030</v>
      </c>
      <c r="M27">
        <v>3105</v>
      </c>
      <c r="N27">
        <v>300</v>
      </c>
      <c r="O27" s="106" t="s">
        <v>3343</v>
      </c>
      <c r="P27">
        <v>0.89006179906152805</v>
      </c>
      <c r="Q27">
        <v>0.96007996357562697</v>
      </c>
      <c r="R27" s="106">
        <v>0.328795842932122</v>
      </c>
      <c r="S27" s="15">
        <v>5.9190734929499701E-2</v>
      </c>
      <c r="T27">
        <v>6.7696125766578699E-2</v>
      </c>
      <c r="U27">
        <v>6.7696125766578699E-2</v>
      </c>
      <c r="V27">
        <v>0.94454906952564899</v>
      </c>
      <c r="W27">
        <v>0.28999999999999998</v>
      </c>
      <c r="X27">
        <v>10.76</v>
      </c>
      <c r="Y27">
        <v>455283</v>
      </c>
      <c r="Z27">
        <v>25294</v>
      </c>
      <c r="AA27">
        <v>1.35</v>
      </c>
      <c r="AB27">
        <v>18</v>
      </c>
      <c r="AC27">
        <v>13</v>
      </c>
      <c r="AD27">
        <v>5</v>
      </c>
      <c r="AE27">
        <v>72.22</v>
      </c>
      <c r="AF27">
        <v>12</v>
      </c>
      <c r="AG27">
        <v>10</v>
      </c>
      <c r="AH27">
        <v>2</v>
      </c>
      <c r="AI27">
        <v>6</v>
      </c>
    </row>
    <row r="28" spans="1:35" x14ac:dyDescent="0.2">
      <c r="A28" s="102">
        <v>732</v>
      </c>
      <c r="B28">
        <v>3401</v>
      </c>
      <c r="C28" s="106" t="s">
        <v>822</v>
      </c>
      <c r="D28" s="106" t="s">
        <v>3740</v>
      </c>
      <c r="E28">
        <v>2003</v>
      </c>
      <c r="F28">
        <v>2026</v>
      </c>
      <c r="G28">
        <v>400</v>
      </c>
      <c r="H28" s="106" t="s">
        <v>3340</v>
      </c>
      <c r="I28">
        <v>6135</v>
      </c>
      <c r="J28" s="106" t="s">
        <v>3694</v>
      </c>
      <c r="K28" s="106" t="s">
        <v>3353</v>
      </c>
      <c r="L28">
        <v>4160</v>
      </c>
      <c r="M28">
        <v>4170</v>
      </c>
      <c r="N28">
        <v>200</v>
      </c>
      <c r="O28" s="106" t="s">
        <v>3343</v>
      </c>
      <c r="P28">
        <v>0.80217969946815804</v>
      </c>
      <c r="Q28">
        <v>0.83842218965103799</v>
      </c>
      <c r="R28">
        <v>0.308902897355605</v>
      </c>
      <c r="S28" s="106">
        <v>4.6757845580782803E-2</v>
      </c>
      <c r="T28">
        <v>3.2389318129615798</v>
      </c>
      <c r="U28">
        <v>3.2389318129615798</v>
      </c>
      <c r="V28">
        <v>2.9275376016098198</v>
      </c>
      <c r="W28">
        <v>15.17</v>
      </c>
      <c r="X28">
        <v>2.83</v>
      </c>
      <c r="Y28">
        <v>446005</v>
      </c>
      <c r="Z28">
        <v>27875</v>
      </c>
      <c r="AA28">
        <v>1.57</v>
      </c>
      <c r="AB28">
        <v>16</v>
      </c>
      <c r="AC28">
        <v>9</v>
      </c>
      <c r="AD28">
        <v>7</v>
      </c>
      <c r="AE28">
        <v>56.25</v>
      </c>
      <c r="AF28">
        <v>13</v>
      </c>
      <c r="AG28">
        <v>8</v>
      </c>
      <c r="AH28">
        <v>1</v>
      </c>
      <c r="AI28">
        <v>7</v>
      </c>
    </row>
    <row r="29" spans="1:35" x14ac:dyDescent="0.2">
      <c r="A29" s="102">
        <v>799</v>
      </c>
      <c r="B29">
        <v>5233</v>
      </c>
      <c r="C29" s="106" t="s">
        <v>3652</v>
      </c>
      <c r="D29" s="106" t="s">
        <v>3339</v>
      </c>
      <c r="E29">
        <v>2998</v>
      </c>
      <c r="F29">
        <v>3000</v>
      </c>
      <c r="G29">
        <v>300</v>
      </c>
      <c r="H29" s="106" t="s">
        <v>3340</v>
      </c>
      <c r="I29">
        <v>9716</v>
      </c>
      <c r="J29" s="106" t="s">
        <v>3653</v>
      </c>
      <c r="K29" s="106" t="s">
        <v>3355</v>
      </c>
      <c r="L29">
        <v>1273</v>
      </c>
      <c r="M29">
        <v>1293</v>
      </c>
      <c r="N29">
        <v>700</v>
      </c>
      <c r="O29" s="106" t="s">
        <v>3343</v>
      </c>
      <c r="P29">
        <v>0.85352893092855597</v>
      </c>
      <c r="Q29">
        <v>0.82944334091094796</v>
      </c>
      <c r="R29" s="106">
        <v>7.5493617340169905E-2</v>
      </c>
      <c r="S29" s="106">
        <v>2.0985433423122299E-2</v>
      </c>
      <c r="T29">
        <v>0.26821990471520402</v>
      </c>
      <c r="U29">
        <v>0.26821990471520402</v>
      </c>
      <c r="V29">
        <v>1.14188681254212</v>
      </c>
      <c r="W29">
        <v>0.63</v>
      </c>
      <c r="X29">
        <v>0.56999999999999995</v>
      </c>
      <c r="Y29">
        <v>440436</v>
      </c>
      <c r="Z29">
        <v>24469</v>
      </c>
      <c r="AA29">
        <v>1.17</v>
      </c>
      <c r="AB29">
        <v>18</v>
      </c>
      <c r="AC29">
        <v>12</v>
      </c>
      <c r="AD29">
        <v>6</v>
      </c>
      <c r="AE29">
        <v>66.67</v>
      </c>
      <c r="AF29">
        <v>11</v>
      </c>
      <c r="AG29">
        <v>10</v>
      </c>
      <c r="AH29">
        <v>5</v>
      </c>
      <c r="AI29">
        <v>3</v>
      </c>
    </row>
    <row r="30" spans="1:35" x14ac:dyDescent="0.2">
      <c r="A30" s="102">
        <v>930</v>
      </c>
      <c r="B30">
        <v>6305</v>
      </c>
      <c r="C30" s="106" t="s">
        <v>31</v>
      </c>
      <c r="D30" s="106" t="s">
        <v>3353</v>
      </c>
      <c r="E30">
        <v>2980</v>
      </c>
      <c r="F30">
        <v>2997</v>
      </c>
      <c r="G30">
        <v>200</v>
      </c>
      <c r="H30" s="106" t="s">
        <v>3343</v>
      </c>
      <c r="I30">
        <v>6981</v>
      </c>
      <c r="J30" s="106" t="s">
        <v>3637</v>
      </c>
      <c r="K30" s="106" t="s">
        <v>3345</v>
      </c>
      <c r="L30">
        <v>6630</v>
      </c>
      <c r="M30">
        <v>6446</v>
      </c>
      <c r="N30">
        <v>100</v>
      </c>
      <c r="O30" s="106" t="s">
        <v>3340</v>
      </c>
      <c r="P30">
        <v>0.90204508009937701</v>
      </c>
      <c r="Q30">
        <v>0.80079579371476495</v>
      </c>
      <c r="R30">
        <v>4.7515311748747603E-2</v>
      </c>
      <c r="S30" s="106">
        <v>0.28071514736009701</v>
      </c>
      <c r="T30">
        <v>-0.350940003272809</v>
      </c>
      <c r="U30">
        <v>0.350940003272809</v>
      </c>
      <c r="V30">
        <v>1.1578328761258301</v>
      </c>
      <c r="W30">
        <v>-1.44</v>
      </c>
      <c r="X30">
        <v>7.01</v>
      </c>
      <c r="Y30">
        <v>440252</v>
      </c>
      <c r="Z30">
        <v>33866</v>
      </c>
      <c r="AA30">
        <v>2.02</v>
      </c>
      <c r="AB30">
        <v>13</v>
      </c>
      <c r="AC30">
        <v>11</v>
      </c>
      <c r="AD30">
        <v>2</v>
      </c>
      <c r="AE30">
        <v>84.62</v>
      </c>
      <c r="AF30">
        <v>9</v>
      </c>
      <c r="AG30">
        <v>9</v>
      </c>
      <c r="AH30">
        <v>1</v>
      </c>
      <c r="AI30">
        <v>3</v>
      </c>
    </row>
    <row r="31" spans="1:35" x14ac:dyDescent="0.2">
      <c r="A31" s="102">
        <v>198</v>
      </c>
      <c r="B31">
        <v>5991</v>
      </c>
      <c r="C31" s="106" t="s">
        <v>1378</v>
      </c>
      <c r="D31" s="106" t="s">
        <v>3651</v>
      </c>
      <c r="E31">
        <v>889</v>
      </c>
      <c r="F31">
        <v>890</v>
      </c>
      <c r="G31">
        <v>1000</v>
      </c>
      <c r="H31" s="106" t="s">
        <v>3343</v>
      </c>
      <c r="I31">
        <v>6923</v>
      </c>
      <c r="J31" s="106" t="s">
        <v>58</v>
      </c>
      <c r="K31" s="106" t="s">
        <v>3345</v>
      </c>
      <c r="L31">
        <v>2912</v>
      </c>
      <c r="M31">
        <v>2932</v>
      </c>
      <c r="N31">
        <v>300</v>
      </c>
      <c r="O31" s="106" t="s">
        <v>3340</v>
      </c>
      <c r="P31">
        <v>0.91153863475201402</v>
      </c>
      <c r="Q31">
        <v>0.91953416078066097</v>
      </c>
      <c r="R31" s="15">
        <v>3.8711038787697202E-2</v>
      </c>
      <c r="S31" s="15">
        <v>0.10461664909519</v>
      </c>
      <c r="T31">
        <v>-0.74082923084153396</v>
      </c>
      <c r="U31">
        <v>0.74082923084153396</v>
      </c>
      <c r="V31">
        <v>0.57705860901994999</v>
      </c>
      <c r="W31">
        <v>-2.61</v>
      </c>
      <c r="X31">
        <v>1.18</v>
      </c>
      <c r="Y31">
        <v>436366</v>
      </c>
      <c r="Z31">
        <v>22967</v>
      </c>
      <c r="AA31">
        <v>1.17</v>
      </c>
      <c r="AB31">
        <v>19</v>
      </c>
      <c r="AC31">
        <v>14</v>
      </c>
      <c r="AD31">
        <v>5</v>
      </c>
      <c r="AE31">
        <v>73.680000000000007</v>
      </c>
      <c r="AF31">
        <v>14</v>
      </c>
      <c r="AG31">
        <v>8</v>
      </c>
      <c r="AH31">
        <v>2</v>
      </c>
      <c r="AI31">
        <v>9</v>
      </c>
    </row>
    <row r="32" spans="1:35" x14ac:dyDescent="0.2">
      <c r="A32" s="102">
        <v>843</v>
      </c>
      <c r="B32">
        <v>6501</v>
      </c>
      <c r="C32" s="106" t="s">
        <v>3638</v>
      </c>
      <c r="D32" s="106" t="s">
        <v>3345</v>
      </c>
      <c r="E32">
        <v>4118</v>
      </c>
      <c r="F32">
        <v>4105</v>
      </c>
      <c r="G32">
        <v>100</v>
      </c>
      <c r="H32" s="106" t="s">
        <v>3343</v>
      </c>
      <c r="I32">
        <v>6857</v>
      </c>
      <c r="J32" s="106" t="s">
        <v>3642</v>
      </c>
      <c r="K32" s="106" t="s">
        <v>3345</v>
      </c>
      <c r="L32">
        <v>5900</v>
      </c>
      <c r="M32">
        <v>5730</v>
      </c>
      <c r="N32">
        <v>100</v>
      </c>
      <c r="O32" s="106" t="s">
        <v>3340</v>
      </c>
      <c r="P32">
        <v>0.80822096774345897</v>
      </c>
      <c r="Q32">
        <v>0.821508385071409</v>
      </c>
      <c r="R32">
        <v>9.8475594967538105E-2</v>
      </c>
      <c r="S32" s="106">
        <v>0.28996585929525098</v>
      </c>
      <c r="T32">
        <v>-1.4491521873443101</v>
      </c>
      <c r="U32">
        <v>1.4491521873443101</v>
      </c>
      <c r="V32">
        <v>1.7931266468508</v>
      </c>
      <c r="W32">
        <v>-6.29</v>
      </c>
      <c r="X32">
        <v>28.36</v>
      </c>
      <c r="Y32">
        <v>435364</v>
      </c>
      <c r="Z32">
        <v>31097</v>
      </c>
      <c r="AA32">
        <v>1.55</v>
      </c>
      <c r="AB32">
        <v>14</v>
      </c>
      <c r="AC32">
        <v>9</v>
      </c>
      <c r="AD32">
        <v>5</v>
      </c>
      <c r="AE32">
        <v>64.290000000000006</v>
      </c>
      <c r="AF32">
        <v>9</v>
      </c>
      <c r="AG32">
        <v>7</v>
      </c>
      <c r="AH32">
        <v>5</v>
      </c>
      <c r="AI32">
        <v>2</v>
      </c>
    </row>
    <row r="33" spans="1:35" x14ac:dyDescent="0.2">
      <c r="A33" s="102">
        <v>632</v>
      </c>
      <c r="B33">
        <v>6361</v>
      </c>
      <c r="C33" s="106" t="s">
        <v>951</v>
      </c>
      <c r="D33" s="106" t="s">
        <v>3353</v>
      </c>
      <c r="E33">
        <v>3380</v>
      </c>
      <c r="F33">
        <v>3370</v>
      </c>
      <c r="G33">
        <v>300</v>
      </c>
      <c r="H33" s="106" t="s">
        <v>3340</v>
      </c>
      <c r="I33">
        <v>8385</v>
      </c>
      <c r="J33" s="106" t="s">
        <v>1115</v>
      </c>
      <c r="K33" s="106" t="s">
        <v>3405</v>
      </c>
      <c r="L33">
        <v>577</v>
      </c>
      <c r="M33">
        <v>580</v>
      </c>
      <c r="N33">
        <v>1700</v>
      </c>
      <c r="O33" s="106" t="s">
        <v>3343</v>
      </c>
      <c r="P33">
        <v>0.84460470666436105</v>
      </c>
      <c r="Q33">
        <v>0.85443776001427596</v>
      </c>
      <c r="R33">
        <v>2.1592945866742701E-2</v>
      </c>
      <c r="S33" s="106">
        <v>3.3613882405652898E-2</v>
      </c>
      <c r="T33">
        <v>2.4893080065855799</v>
      </c>
      <c r="U33">
        <v>2.4893080065855799</v>
      </c>
      <c r="V33">
        <v>2.2830488835846201</v>
      </c>
      <c r="W33">
        <v>4.95</v>
      </c>
      <c r="X33">
        <v>2.4700000000000002</v>
      </c>
      <c r="Y33">
        <v>433422</v>
      </c>
      <c r="Z33">
        <v>28895</v>
      </c>
      <c r="AA33">
        <v>1.48</v>
      </c>
      <c r="AB33">
        <v>15</v>
      </c>
      <c r="AC33">
        <v>11</v>
      </c>
      <c r="AD33">
        <v>4</v>
      </c>
      <c r="AE33">
        <v>73.33</v>
      </c>
      <c r="AF33">
        <v>11</v>
      </c>
      <c r="AG33">
        <v>9</v>
      </c>
      <c r="AH33">
        <v>4</v>
      </c>
      <c r="AI33">
        <v>2</v>
      </c>
    </row>
    <row r="34" spans="1:35" x14ac:dyDescent="0.2">
      <c r="A34" s="102">
        <v>390</v>
      </c>
      <c r="B34">
        <v>7186</v>
      </c>
      <c r="C34" s="106" t="s">
        <v>713</v>
      </c>
      <c r="D34" s="106" t="s">
        <v>3405</v>
      </c>
      <c r="E34">
        <v>429</v>
      </c>
      <c r="F34">
        <v>428</v>
      </c>
      <c r="G34">
        <v>1700</v>
      </c>
      <c r="H34" s="106" t="s">
        <v>3340</v>
      </c>
      <c r="I34">
        <v>7259</v>
      </c>
      <c r="J34" s="106" t="s">
        <v>27</v>
      </c>
      <c r="K34" s="106" t="s">
        <v>3358</v>
      </c>
      <c r="L34">
        <v>3750</v>
      </c>
      <c r="M34">
        <v>3720</v>
      </c>
      <c r="N34">
        <v>200</v>
      </c>
      <c r="O34" s="106" t="s">
        <v>3343</v>
      </c>
      <c r="P34">
        <v>0.89900293841367895</v>
      </c>
      <c r="Q34">
        <v>0.890866723109218</v>
      </c>
      <c r="R34" s="106">
        <v>0.20680748882473099</v>
      </c>
      <c r="S34">
        <v>2.22516476823524E-2</v>
      </c>
      <c r="T34">
        <v>1.44145370658664</v>
      </c>
      <c r="U34">
        <v>1.44145370658664</v>
      </c>
      <c r="V34">
        <v>1.1375054862348499</v>
      </c>
      <c r="W34">
        <v>4.4000000000000004</v>
      </c>
      <c r="X34">
        <v>2.2000000000000002</v>
      </c>
      <c r="Y34">
        <v>430113</v>
      </c>
      <c r="Z34">
        <v>28674</v>
      </c>
      <c r="AA34">
        <v>1.63</v>
      </c>
      <c r="AB34">
        <v>15</v>
      </c>
      <c r="AC34">
        <v>11</v>
      </c>
      <c r="AD34">
        <v>4</v>
      </c>
      <c r="AE34">
        <v>73.33</v>
      </c>
      <c r="AF34">
        <v>14</v>
      </c>
      <c r="AG34">
        <v>9</v>
      </c>
      <c r="AH34">
        <v>1</v>
      </c>
      <c r="AI34">
        <v>5</v>
      </c>
    </row>
    <row r="35" spans="1:35" x14ac:dyDescent="0.2">
      <c r="A35" s="102">
        <v>335</v>
      </c>
      <c r="B35">
        <v>3626</v>
      </c>
      <c r="C35" s="106" t="s">
        <v>3633</v>
      </c>
      <c r="D35" s="106" t="s">
        <v>3342</v>
      </c>
      <c r="E35">
        <v>6800</v>
      </c>
      <c r="F35">
        <v>6910</v>
      </c>
      <c r="G35">
        <v>100</v>
      </c>
      <c r="H35" s="106" t="s">
        <v>3340</v>
      </c>
      <c r="I35">
        <v>9684</v>
      </c>
      <c r="J35" s="106" t="s">
        <v>3634</v>
      </c>
      <c r="K35" s="106" t="s">
        <v>3342</v>
      </c>
      <c r="L35">
        <v>5560</v>
      </c>
      <c r="M35">
        <v>5610</v>
      </c>
      <c r="N35">
        <v>100</v>
      </c>
      <c r="O35" s="106" t="s">
        <v>3343</v>
      </c>
      <c r="P35">
        <v>0.88934500103036396</v>
      </c>
      <c r="Q35">
        <v>0.89740057052795297</v>
      </c>
      <c r="R35" s="106">
        <v>2.21835381547441E-3</v>
      </c>
      <c r="S35" s="106">
        <v>0.16272385529765501</v>
      </c>
      <c r="T35">
        <v>0.171724578789479</v>
      </c>
      <c r="U35">
        <v>0.171724578789479</v>
      </c>
      <c r="V35">
        <v>0.27356767654775099</v>
      </c>
      <c r="W35">
        <v>0.59</v>
      </c>
      <c r="X35">
        <v>18.809999999999999</v>
      </c>
      <c r="Y35">
        <v>428984</v>
      </c>
      <c r="Z35">
        <v>47665</v>
      </c>
      <c r="AA35">
        <v>2.44</v>
      </c>
      <c r="AB35">
        <v>9</v>
      </c>
      <c r="AC35">
        <v>8</v>
      </c>
      <c r="AD35">
        <v>1</v>
      </c>
      <c r="AE35">
        <v>88.89</v>
      </c>
      <c r="AF35">
        <v>11</v>
      </c>
      <c r="AG35">
        <v>4</v>
      </c>
      <c r="AH35">
        <v>1</v>
      </c>
      <c r="AI35">
        <v>4</v>
      </c>
    </row>
    <row r="36" spans="1:35" x14ac:dyDescent="0.2">
      <c r="A36" s="102">
        <v>762</v>
      </c>
      <c r="B36">
        <v>4523</v>
      </c>
      <c r="C36" s="106" t="s">
        <v>3640</v>
      </c>
      <c r="D36" s="106" t="s">
        <v>3363</v>
      </c>
      <c r="E36">
        <v>8888</v>
      </c>
      <c r="F36">
        <v>9042</v>
      </c>
      <c r="G36">
        <v>100</v>
      </c>
      <c r="H36" s="106" t="s">
        <v>3340</v>
      </c>
      <c r="I36">
        <v>8601</v>
      </c>
      <c r="J36" s="106" t="s">
        <v>25</v>
      </c>
      <c r="K36" s="106" t="s">
        <v>3641</v>
      </c>
      <c r="L36">
        <v>561.29999999999995</v>
      </c>
      <c r="M36">
        <v>560.9</v>
      </c>
      <c r="N36">
        <v>1600</v>
      </c>
      <c r="O36" s="106" t="s">
        <v>3343</v>
      </c>
      <c r="P36">
        <v>0.81630575680885498</v>
      </c>
      <c r="Q36">
        <v>0.83514044679299404</v>
      </c>
      <c r="R36">
        <v>1.0904390394998801E-3</v>
      </c>
      <c r="S36">
        <v>0.110328379515233</v>
      </c>
      <c r="T36">
        <v>1.5399299148897401</v>
      </c>
      <c r="U36">
        <v>1.5399299148897401</v>
      </c>
      <c r="V36">
        <v>1.2829345532479099</v>
      </c>
      <c r="W36">
        <v>9.89</v>
      </c>
      <c r="X36">
        <v>0.75</v>
      </c>
      <c r="Y36">
        <v>428767</v>
      </c>
      <c r="Z36">
        <v>23820</v>
      </c>
      <c r="AA36">
        <v>1.53</v>
      </c>
      <c r="AB36">
        <v>18</v>
      </c>
      <c r="AC36">
        <v>13</v>
      </c>
      <c r="AD36">
        <v>5</v>
      </c>
      <c r="AE36">
        <v>72.22</v>
      </c>
      <c r="AF36">
        <v>12</v>
      </c>
      <c r="AG36">
        <v>12</v>
      </c>
      <c r="AH36">
        <v>3</v>
      </c>
      <c r="AI36">
        <v>3</v>
      </c>
    </row>
    <row r="37" spans="1:35" x14ac:dyDescent="0.2">
      <c r="A37" s="102">
        <v>777</v>
      </c>
      <c r="B37">
        <v>6141</v>
      </c>
      <c r="C37" s="106" t="s">
        <v>3695</v>
      </c>
      <c r="D37" s="106" t="s">
        <v>3353</v>
      </c>
      <c r="E37">
        <v>1616</v>
      </c>
      <c r="F37">
        <v>1592</v>
      </c>
      <c r="G37">
        <v>700</v>
      </c>
      <c r="H37" s="106" t="s">
        <v>3340</v>
      </c>
      <c r="I37">
        <v>9101</v>
      </c>
      <c r="J37" s="106" t="s">
        <v>1160</v>
      </c>
      <c r="K37" s="106" t="s">
        <v>3697</v>
      </c>
      <c r="L37">
        <v>1780</v>
      </c>
      <c r="M37">
        <v>1759</v>
      </c>
      <c r="N37">
        <v>600</v>
      </c>
      <c r="O37" s="106" t="s">
        <v>3343</v>
      </c>
      <c r="P37">
        <v>0.84715322738069998</v>
      </c>
      <c r="Q37">
        <v>0.83276267104549095</v>
      </c>
      <c r="R37">
        <v>0.10615507404666499</v>
      </c>
      <c r="S37" s="106">
        <v>7.1257489352682293E-2</v>
      </c>
      <c r="T37">
        <v>1.0008769377156499</v>
      </c>
      <c r="U37">
        <v>1.0008769377156499</v>
      </c>
      <c r="V37">
        <v>0.91549151757705705</v>
      </c>
      <c r="W37">
        <v>2.54</v>
      </c>
      <c r="X37">
        <v>5.59</v>
      </c>
      <c r="Y37">
        <v>428140</v>
      </c>
      <c r="Z37">
        <v>25185</v>
      </c>
      <c r="AA37">
        <v>1.24</v>
      </c>
      <c r="AB37">
        <v>17</v>
      </c>
      <c r="AC37">
        <v>12</v>
      </c>
      <c r="AD37">
        <v>5</v>
      </c>
      <c r="AE37">
        <v>70.59</v>
      </c>
      <c r="AF37">
        <v>9</v>
      </c>
      <c r="AG37">
        <v>10</v>
      </c>
      <c r="AH37">
        <v>5</v>
      </c>
      <c r="AI37">
        <v>2</v>
      </c>
    </row>
    <row r="38" spans="1:35" x14ac:dyDescent="0.2">
      <c r="A38" s="102">
        <v>764</v>
      </c>
      <c r="B38">
        <v>1803</v>
      </c>
      <c r="C38" s="106" t="s">
        <v>3351</v>
      </c>
      <c r="D38" s="106" t="s">
        <v>3350</v>
      </c>
      <c r="E38">
        <v>1128</v>
      </c>
      <c r="F38">
        <v>1135</v>
      </c>
      <c r="G38">
        <v>900</v>
      </c>
      <c r="H38" s="106" t="s">
        <v>3343</v>
      </c>
      <c r="I38">
        <v>4151</v>
      </c>
      <c r="J38" s="106" t="s">
        <v>3192</v>
      </c>
      <c r="K38" s="106" t="s">
        <v>3363</v>
      </c>
      <c r="L38">
        <v>2653</v>
      </c>
      <c r="M38">
        <v>2638</v>
      </c>
      <c r="N38">
        <v>400</v>
      </c>
      <c r="O38" s="106" t="s">
        <v>3340</v>
      </c>
      <c r="P38">
        <v>0.86653731454058702</v>
      </c>
      <c r="Q38">
        <v>0.83483467266313005</v>
      </c>
      <c r="R38" s="15">
        <v>4.4746214270768199E-2</v>
      </c>
      <c r="S38" s="106">
        <v>0.29901091100065602</v>
      </c>
      <c r="T38">
        <v>-1.1089800566664301</v>
      </c>
      <c r="U38">
        <v>1.1089800566664301</v>
      </c>
      <c r="V38">
        <v>1.39604012823291</v>
      </c>
      <c r="W38">
        <v>-8.2100000000000009</v>
      </c>
      <c r="X38">
        <v>3.19</v>
      </c>
      <c r="Y38">
        <v>426871</v>
      </c>
      <c r="Z38">
        <v>25110</v>
      </c>
      <c r="AA38">
        <v>1.23</v>
      </c>
      <c r="AB38">
        <v>17</v>
      </c>
      <c r="AC38">
        <v>12</v>
      </c>
      <c r="AD38">
        <v>5</v>
      </c>
      <c r="AE38">
        <v>70.59</v>
      </c>
      <c r="AF38">
        <v>11</v>
      </c>
      <c r="AG38">
        <v>9</v>
      </c>
      <c r="AH38">
        <v>2</v>
      </c>
      <c r="AI38">
        <v>6</v>
      </c>
    </row>
    <row r="39" spans="1:35" x14ac:dyDescent="0.2">
      <c r="A39" s="102">
        <v>98</v>
      </c>
      <c r="B39">
        <v>4208</v>
      </c>
      <c r="C39" s="106" t="s">
        <v>3643</v>
      </c>
      <c r="D39" s="106" t="s">
        <v>3365</v>
      </c>
      <c r="E39">
        <v>2188</v>
      </c>
      <c r="F39">
        <v>2190</v>
      </c>
      <c r="G39">
        <v>400</v>
      </c>
      <c r="H39" s="106" t="s">
        <v>3343</v>
      </c>
      <c r="I39">
        <v>7278</v>
      </c>
      <c r="J39" s="106" t="s">
        <v>46</v>
      </c>
      <c r="K39" s="106" t="s">
        <v>3358</v>
      </c>
      <c r="L39">
        <v>2339</v>
      </c>
      <c r="M39">
        <v>2293</v>
      </c>
      <c r="N39">
        <v>400</v>
      </c>
      <c r="O39" s="106" t="s">
        <v>3340</v>
      </c>
      <c r="P39">
        <v>0.85839463896492696</v>
      </c>
      <c r="Q39">
        <v>0.93506485995701705</v>
      </c>
      <c r="R39">
        <v>0.113678638617749</v>
      </c>
      <c r="S39" s="106">
        <v>7.9512600205051596E-4</v>
      </c>
      <c r="T39">
        <v>-0.55509110970249997</v>
      </c>
      <c r="U39">
        <v>0.55509110970249997</v>
      </c>
      <c r="V39">
        <v>0.75642487083187904</v>
      </c>
      <c r="W39">
        <v>-1.83</v>
      </c>
      <c r="X39">
        <v>4.49</v>
      </c>
      <c r="Y39">
        <v>419724</v>
      </c>
      <c r="Z39">
        <v>27982</v>
      </c>
      <c r="AA39">
        <v>1.48</v>
      </c>
      <c r="AB39">
        <v>15</v>
      </c>
      <c r="AC39">
        <v>12</v>
      </c>
      <c r="AD39">
        <v>3</v>
      </c>
      <c r="AE39">
        <v>80</v>
      </c>
      <c r="AF39">
        <v>13</v>
      </c>
      <c r="AG39">
        <v>8</v>
      </c>
      <c r="AH39">
        <v>1</v>
      </c>
      <c r="AI39">
        <v>6</v>
      </c>
    </row>
    <row r="40" spans="1:35" x14ac:dyDescent="0.2">
      <c r="A40" s="102">
        <v>836</v>
      </c>
      <c r="B40">
        <v>2531</v>
      </c>
      <c r="C40" s="106" t="s">
        <v>3367</v>
      </c>
      <c r="D40" s="106" t="s">
        <v>3368</v>
      </c>
      <c r="E40">
        <v>969</v>
      </c>
      <c r="F40">
        <v>969</v>
      </c>
      <c r="G40">
        <v>1100</v>
      </c>
      <c r="H40" s="106" t="s">
        <v>3340</v>
      </c>
      <c r="I40">
        <v>4004</v>
      </c>
      <c r="J40" s="106" t="s">
        <v>3644</v>
      </c>
      <c r="K40" s="106" t="s">
        <v>3365</v>
      </c>
      <c r="L40">
        <v>2694</v>
      </c>
      <c r="M40">
        <v>2682</v>
      </c>
      <c r="N40">
        <v>400</v>
      </c>
      <c r="O40" s="106" t="s">
        <v>3343</v>
      </c>
      <c r="P40">
        <v>0.86273531592923203</v>
      </c>
      <c r="Q40">
        <v>0.82214258593872602</v>
      </c>
      <c r="R40">
        <v>0.12874526381448401</v>
      </c>
      <c r="S40" s="106">
        <v>6.9702818496352195E-2</v>
      </c>
      <c r="T40">
        <v>0.67720191501985805</v>
      </c>
      <c r="U40">
        <v>0.67720191501985805</v>
      </c>
      <c r="V40">
        <v>0.79844555696953501</v>
      </c>
      <c r="W40">
        <v>2.1800000000000002</v>
      </c>
      <c r="X40">
        <v>0.64</v>
      </c>
      <c r="Y40">
        <v>419431</v>
      </c>
      <c r="Z40">
        <v>24672</v>
      </c>
      <c r="AA40">
        <v>1</v>
      </c>
      <c r="AB40">
        <v>17</v>
      </c>
      <c r="AC40">
        <v>10</v>
      </c>
      <c r="AD40">
        <v>7</v>
      </c>
      <c r="AE40">
        <v>58.82</v>
      </c>
      <c r="AF40">
        <v>10</v>
      </c>
      <c r="AG40">
        <v>9</v>
      </c>
      <c r="AH40">
        <v>6</v>
      </c>
      <c r="AI40">
        <v>2</v>
      </c>
    </row>
    <row r="41" spans="1:35" x14ac:dyDescent="0.2">
      <c r="A41" s="102">
        <v>713</v>
      </c>
      <c r="B41">
        <v>2914</v>
      </c>
      <c r="C41" s="106" t="s">
        <v>3574</v>
      </c>
      <c r="D41" s="106" t="s">
        <v>3368</v>
      </c>
      <c r="E41">
        <v>2300</v>
      </c>
      <c r="F41">
        <v>2298</v>
      </c>
      <c r="G41">
        <v>400</v>
      </c>
      <c r="H41" s="106" t="s">
        <v>3340</v>
      </c>
      <c r="I41">
        <v>9716</v>
      </c>
      <c r="J41" s="106" t="s">
        <v>3653</v>
      </c>
      <c r="K41" s="106" t="s">
        <v>3355</v>
      </c>
      <c r="L41">
        <v>1273</v>
      </c>
      <c r="M41">
        <v>1293</v>
      </c>
      <c r="N41">
        <v>700</v>
      </c>
      <c r="O41" s="106" t="s">
        <v>3343</v>
      </c>
      <c r="P41">
        <v>0.82742669729453799</v>
      </c>
      <c r="Q41">
        <v>0.84109259352883203</v>
      </c>
      <c r="R41" s="15">
        <v>2.3693960045631599E-2</v>
      </c>
      <c r="S41">
        <v>4.14822974806386E-2</v>
      </c>
      <c r="T41">
        <v>0.16715418721132</v>
      </c>
      <c r="U41">
        <v>0.16715418721132</v>
      </c>
      <c r="V41">
        <v>1.1404177777846101</v>
      </c>
      <c r="W41">
        <v>0.47</v>
      </c>
      <c r="X41">
        <v>1.53</v>
      </c>
      <c r="Y41">
        <v>418401</v>
      </c>
      <c r="Z41">
        <v>24612</v>
      </c>
      <c r="AA41">
        <v>1.37</v>
      </c>
      <c r="AB41">
        <v>17</v>
      </c>
      <c r="AC41">
        <v>12</v>
      </c>
      <c r="AD41">
        <v>5</v>
      </c>
      <c r="AE41">
        <v>70.59</v>
      </c>
      <c r="AF41">
        <v>10</v>
      </c>
      <c r="AG41">
        <v>12</v>
      </c>
      <c r="AH41">
        <v>3</v>
      </c>
      <c r="AI41">
        <v>2</v>
      </c>
    </row>
    <row r="42" spans="1:35" x14ac:dyDescent="0.2">
      <c r="A42" s="102">
        <v>906</v>
      </c>
      <c r="B42">
        <v>4183</v>
      </c>
      <c r="C42" s="106" t="s">
        <v>3645</v>
      </c>
      <c r="D42" s="106" t="s">
        <v>3365</v>
      </c>
      <c r="E42">
        <v>2493</v>
      </c>
      <c r="F42">
        <v>2561</v>
      </c>
      <c r="G42">
        <v>400</v>
      </c>
      <c r="H42" s="106" t="s">
        <v>3340</v>
      </c>
      <c r="I42">
        <v>7186</v>
      </c>
      <c r="J42" s="106" t="s">
        <v>713</v>
      </c>
      <c r="K42" s="106" t="s">
        <v>3405</v>
      </c>
      <c r="L42">
        <v>429</v>
      </c>
      <c r="M42">
        <v>428</v>
      </c>
      <c r="N42">
        <v>2400</v>
      </c>
      <c r="O42" s="106" t="s">
        <v>3343</v>
      </c>
      <c r="P42">
        <v>0.92213762310059899</v>
      </c>
      <c r="Q42">
        <v>0.80654268717046396</v>
      </c>
      <c r="R42" s="106">
        <v>5.96652998763115E-4</v>
      </c>
      <c r="S42" s="106">
        <v>6.9953104511771599E-2</v>
      </c>
      <c r="T42">
        <v>0.40519864128800198</v>
      </c>
      <c r="U42">
        <v>0.40519864128800198</v>
      </c>
      <c r="V42">
        <v>1.4379716341908899</v>
      </c>
      <c r="W42">
        <v>0.65</v>
      </c>
      <c r="X42">
        <v>0.27</v>
      </c>
      <c r="Y42">
        <v>409852</v>
      </c>
      <c r="Z42">
        <v>24109</v>
      </c>
      <c r="AA42">
        <v>1.23</v>
      </c>
      <c r="AB42">
        <v>17</v>
      </c>
      <c r="AC42">
        <v>12</v>
      </c>
      <c r="AD42">
        <v>5</v>
      </c>
      <c r="AE42">
        <v>70.59</v>
      </c>
      <c r="AF42">
        <v>10</v>
      </c>
      <c r="AG42">
        <v>10</v>
      </c>
      <c r="AH42">
        <v>3</v>
      </c>
      <c r="AI42">
        <v>4</v>
      </c>
    </row>
    <row r="43" spans="1:35" x14ac:dyDescent="0.2">
      <c r="A43" s="102">
        <v>927</v>
      </c>
      <c r="B43">
        <v>6371</v>
      </c>
      <c r="C43" s="106" t="s">
        <v>3593</v>
      </c>
      <c r="D43" s="106" t="s">
        <v>3353</v>
      </c>
      <c r="E43">
        <v>3420</v>
      </c>
      <c r="F43">
        <v>3370</v>
      </c>
      <c r="G43">
        <v>300</v>
      </c>
      <c r="H43" s="106" t="s">
        <v>3343</v>
      </c>
      <c r="I43">
        <v>8306</v>
      </c>
      <c r="J43" s="106" t="s">
        <v>3646</v>
      </c>
      <c r="K43" s="106" t="s">
        <v>3405</v>
      </c>
      <c r="L43">
        <v>566.9</v>
      </c>
      <c r="M43">
        <v>570.6</v>
      </c>
      <c r="N43">
        <v>1800</v>
      </c>
      <c r="O43" s="106" t="s">
        <v>3340</v>
      </c>
      <c r="P43">
        <v>0.823643661272904</v>
      </c>
      <c r="Q43">
        <v>0.80209187144324801</v>
      </c>
      <c r="R43">
        <v>4.5352290653110798E-2</v>
      </c>
      <c r="S43">
        <v>0.15571994014391999</v>
      </c>
      <c r="T43">
        <v>-3.33100465991892</v>
      </c>
      <c r="U43">
        <v>3.33100465991892</v>
      </c>
      <c r="V43">
        <v>3.64967217944971</v>
      </c>
      <c r="W43">
        <v>-10.37</v>
      </c>
      <c r="X43">
        <v>1.59</v>
      </c>
      <c r="Y43">
        <v>408122</v>
      </c>
      <c r="Z43">
        <v>24007</v>
      </c>
      <c r="AA43">
        <v>1.26</v>
      </c>
      <c r="AB43">
        <v>17</v>
      </c>
      <c r="AC43">
        <v>11</v>
      </c>
      <c r="AD43">
        <v>6</v>
      </c>
      <c r="AE43">
        <v>64.709999999999994</v>
      </c>
      <c r="AF43">
        <v>13</v>
      </c>
      <c r="AG43">
        <v>8</v>
      </c>
      <c r="AH43">
        <v>2</v>
      </c>
      <c r="AI43">
        <v>7</v>
      </c>
    </row>
    <row r="44" spans="1:35" x14ac:dyDescent="0.2">
      <c r="A44" s="102">
        <v>67</v>
      </c>
      <c r="B44">
        <v>6755</v>
      </c>
      <c r="C44" s="106" t="s">
        <v>698</v>
      </c>
      <c r="D44" s="106" t="s">
        <v>3345</v>
      </c>
      <c r="E44">
        <v>2543</v>
      </c>
      <c r="F44">
        <v>2478</v>
      </c>
      <c r="G44">
        <v>400</v>
      </c>
      <c r="H44" s="106" t="s">
        <v>3340</v>
      </c>
      <c r="I44">
        <v>8572</v>
      </c>
      <c r="J44" s="106" t="s">
        <v>3308</v>
      </c>
      <c r="K44" s="106" t="s">
        <v>3346</v>
      </c>
      <c r="L44">
        <v>529</v>
      </c>
      <c r="M44">
        <v>522</v>
      </c>
      <c r="N44">
        <v>1900</v>
      </c>
      <c r="O44" s="106" t="s">
        <v>3343</v>
      </c>
      <c r="P44">
        <v>0.92942910459356998</v>
      </c>
      <c r="Q44">
        <v>0.94382410997575295</v>
      </c>
      <c r="R44" s="106">
        <v>0.26197372373185801</v>
      </c>
      <c r="S44" s="106">
        <v>9.3015893153443399E-2</v>
      </c>
      <c r="T44">
        <v>0.14492380271845801</v>
      </c>
      <c r="U44">
        <v>0.14492380271845801</v>
      </c>
      <c r="V44">
        <v>0.38773765655715903</v>
      </c>
      <c r="W44">
        <v>0.84</v>
      </c>
      <c r="X44">
        <v>0.06</v>
      </c>
      <c r="Y44">
        <v>406576</v>
      </c>
      <c r="Z44">
        <v>29041</v>
      </c>
      <c r="AA44">
        <v>1.45</v>
      </c>
      <c r="AB44">
        <v>14</v>
      </c>
      <c r="AC44">
        <v>11</v>
      </c>
      <c r="AD44">
        <v>3</v>
      </c>
      <c r="AE44">
        <v>78.569999999999993</v>
      </c>
      <c r="AF44">
        <v>12</v>
      </c>
      <c r="AG44">
        <v>8</v>
      </c>
      <c r="AH44">
        <v>1</v>
      </c>
      <c r="AI44">
        <v>5</v>
      </c>
    </row>
    <row r="45" spans="1:35" x14ac:dyDescent="0.2">
      <c r="A45" s="102">
        <v>105</v>
      </c>
      <c r="B45">
        <v>6371</v>
      </c>
      <c r="C45" s="106" t="s">
        <v>3593</v>
      </c>
      <c r="D45" s="106" t="s">
        <v>3353</v>
      </c>
      <c r="E45">
        <v>3420</v>
      </c>
      <c r="F45">
        <v>3370</v>
      </c>
      <c r="G45">
        <v>300</v>
      </c>
      <c r="H45" s="106" t="s">
        <v>3343</v>
      </c>
      <c r="I45">
        <v>7278</v>
      </c>
      <c r="J45" s="106" t="s">
        <v>46</v>
      </c>
      <c r="K45" s="106" t="s">
        <v>3358</v>
      </c>
      <c r="L45">
        <v>2339</v>
      </c>
      <c r="M45">
        <v>2293</v>
      </c>
      <c r="N45">
        <v>400</v>
      </c>
      <c r="O45" s="106" t="s">
        <v>3340</v>
      </c>
      <c r="P45">
        <v>0.836696866184098</v>
      </c>
      <c r="Q45">
        <v>0.93404779156622098</v>
      </c>
      <c r="R45" s="106">
        <v>8.2089822975555296E-2</v>
      </c>
      <c r="S45" s="106">
        <v>2.5842403400068198E-4</v>
      </c>
      <c r="T45">
        <v>-2.2396996389621102</v>
      </c>
      <c r="U45">
        <v>2.2396996389621102</v>
      </c>
      <c r="V45">
        <v>3.2083014119315099</v>
      </c>
      <c r="W45">
        <v>-6.58</v>
      </c>
      <c r="X45">
        <v>9.2799999999999994</v>
      </c>
      <c r="Y45">
        <v>404133</v>
      </c>
      <c r="Z45">
        <v>44904</v>
      </c>
      <c r="AA45">
        <v>2.61</v>
      </c>
      <c r="AB45">
        <v>9</v>
      </c>
      <c r="AC45">
        <v>8</v>
      </c>
      <c r="AD45">
        <v>1</v>
      </c>
      <c r="AE45">
        <v>88.89</v>
      </c>
      <c r="AF45">
        <v>10</v>
      </c>
      <c r="AG45">
        <v>5</v>
      </c>
      <c r="AH45">
        <v>0</v>
      </c>
      <c r="AI45">
        <v>4</v>
      </c>
    </row>
    <row r="46" spans="1:35" x14ac:dyDescent="0.2">
      <c r="A46" s="102">
        <v>354</v>
      </c>
      <c r="B46">
        <v>6479</v>
      </c>
      <c r="C46" s="106" t="s">
        <v>718</v>
      </c>
      <c r="D46" s="106" t="s">
        <v>3345</v>
      </c>
      <c r="E46">
        <v>2258</v>
      </c>
      <c r="F46">
        <v>2276</v>
      </c>
      <c r="G46">
        <v>400</v>
      </c>
      <c r="H46" s="106" t="s">
        <v>3343</v>
      </c>
      <c r="I46">
        <v>6755</v>
      </c>
      <c r="J46" s="106" t="s">
        <v>698</v>
      </c>
      <c r="K46" s="106" t="s">
        <v>3345</v>
      </c>
      <c r="L46">
        <v>2543</v>
      </c>
      <c r="M46">
        <v>2478</v>
      </c>
      <c r="N46">
        <v>400</v>
      </c>
      <c r="O46" s="106" t="s">
        <v>3340</v>
      </c>
      <c r="P46">
        <v>0.86274661054177104</v>
      </c>
      <c r="Q46">
        <v>0.89540624337138597</v>
      </c>
      <c r="R46">
        <v>0.11759375673353099</v>
      </c>
      <c r="S46" s="15">
        <v>0.32345422452727501</v>
      </c>
      <c r="T46">
        <v>-1.0555763055669001</v>
      </c>
      <c r="U46">
        <v>1.0555763055669001</v>
      </c>
      <c r="V46">
        <v>1.88739839319286</v>
      </c>
      <c r="W46">
        <v>-7.59</v>
      </c>
      <c r="X46">
        <v>8.15</v>
      </c>
      <c r="Y46">
        <v>401970</v>
      </c>
      <c r="Z46">
        <v>19141</v>
      </c>
      <c r="AA46">
        <v>0.97</v>
      </c>
      <c r="AB46">
        <v>21</v>
      </c>
      <c r="AC46">
        <v>14</v>
      </c>
      <c r="AD46">
        <v>7</v>
      </c>
      <c r="AE46">
        <v>66.67</v>
      </c>
      <c r="AF46">
        <v>8</v>
      </c>
      <c r="AG46">
        <v>13</v>
      </c>
      <c r="AH46">
        <v>5</v>
      </c>
      <c r="AI46">
        <v>3</v>
      </c>
    </row>
    <row r="47" spans="1:35" x14ac:dyDescent="0.2">
      <c r="A47" s="102">
        <v>516</v>
      </c>
      <c r="B47">
        <v>4812</v>
      </c>
      <c r="C47" s="106" t="s">
        <v>878</v>
      </c>
      <c r="D47" s="106" t="s">
        <v>3342</v>
      </c>
      <c r="E47">
        <v>4730</v>
      </c>
      <c r="F47">
        <v>4795</v>
      </c>
      <c r="G47">
        <v>200</v>
      </c>
      <c r="H47" s="106" t="s">
        <v>3340</v>
      </c>
      <c r="I47">
        <v>8586</v>
      </c>
      <c r="J47" s="106" t="s">
        <v>3518</v>
      </c>
      <c r="K47" s="106" t="s">
        <v>3346</v>
      </c>
      <c r="L47">
        <v>3000</v>
      </c>
      <c r="M47">
        <v>3005</v>
      </c>
      <c r="N47">
        <v>300</v>
      </c>
      <c r="O47" s="106" t="s">
        <v>3343</v>
      </c>
      <c r="P47">
        <v>0.92166614529384105</v>
      </c>
      <c r="Q47">
        <v>0.87430357812645698</v>
      </c>
      <c r="R47" s="106">
        <v>0.16894910101168301</v>
      </c>
      <c r="S47" s="106">
        <v>0.17364303408232501</v>
      </c>
      <c r="T47">
        <v>1.83439299663676</v>
      </c>
      <c r="U47">
        <v>1.83439299663676</v>
      </c>
      <c r="V47">
        <v>2.05012131579864</v>
      </c>
      <c r="W47">
        <v>5.13</v>
      </c>
      <c r="X47">
        <v>6</v>
      </c>
      <c r="Y47">
        <v>401634</v>
      </c>
      <c r="Z47">
        <v>30895</v>
      </c>
      <c r="AA47">
        <v>1.73</v>
      </c>
      <c r="AB47">
        <v>13</v>
      </c>
      <c r="AC47">
        <v>10</v>
      </c>
      <c r="AD47">
        <v>3</v>
      </c>
      <c r="AE47">
        <v>76.92</v>
      </c>
      <c r="AF47">
        <v>11</v>
      </c>
      <c r="AG47">
        <v>7</v>
      </c>
      <c r="AH47">
        <v>3</v>
      </c>
      <c r="AI47">
        <v>3</v>
      </c>
    </row>
    <row r="48" spans="1:35" x14ac:dyDescent="0.2">
      <c r="A48" s="102">
        <v>434</v>
      </c>
      <c r="B48">
        <v>4186</v>
      </c>
      <c r="C48" s="106" t="s">
        <v>853</v>
      </c>
      <c r="D48" s="106" t="s">
        <v>3365</v>
      </c>
      <c r="E48">
        <v>4670</v>
      </c>
      <c r="F48">
        <v>4680</v>
      </c>
      <c r="G48">
        <v>200</v>
      </c>
      <c r="H48" s="106" t="s">
        <v>3343</v>
      </c>
      <c r="I48">
        <v>8806</v>
      </c>
      <c r="J48" s="106" t="s">
        <v>3647</v>
      </c>
      <c r="K48" s="106" t="s">
        <v>3362</v>
      </c>
      <c r="L48">
        <v>1380</v>
      </c>
      <c r="M48">
        <v>1403</v>
      </c>
      <c r="N48">
        <v>700</v>
      </c>
      <c r="O48" s="106" t="s">
        <v>3340</v>
      </c>
      <c r="P48">
        <v>0.869419434707984</v>
      </c>
      <c r="Q48">
        <v>0.88451904552012095</v>
      </c>
      <c r="R48">
        <v>0.359326392451842</v>
      </c>
      <c r="S48" s="106">
        <v>0.24398449532602401</v>
      </c>
      <c r="T48">
        <v>-1.48548063985086</v>
      </c>
      <c r="U48">
        <v>1.48548063985086</v>
      </c>
      <c r="V48">
        <v>1.0009332724864399</v>
      </c>
      <c r="W48">
        <v>-5.01</v>
      </c>
      <c r="X48">
        <v>4.93</v>
      </c>
      <c r="Y48">
        <v>401451</v>
      </c>
      <c r="Z48">
        <v>19117</v>
      </c>
      <c r="AA48">
        <v>1.07</v>
      </c>
      <c r="AB48">
        <v>21</v>
      </c>
      <c r="AC48">
        <v>15</v>
      </c>
      <c r="AD48">
        <v>6</v>
      </c>
      <c r="AE48">
        <v>71.430000000000007</v>
      </c>
      <c r="AF48">
        <v>9</v>
      </c>
      <c r="AG48">
        <v>13</v>
      </c>
      <c r="AH48">
        <v>6</v>
      </c>
      <c r="AI48">
        <v>2</v>
      </c>
    </row>
    <row r="49" spans="1:35" x14ac:dyDescent="0.2">
      <c r="A49" s="102">
        <v>624</v>
      </c>
      <c r="B49">
        <v>5110</v>
      </c>
      <c r="C49" s="106" t="s">
        <v>1426</v>
      </c>
      <c r="D49" s="106" t="s">
        <v>3532</v>
      </c>
      <c r="E49">
        <v>1235</v>
      </c>
      <c r="F49">
        <v>1233</v>
      </c>
      <c r="G49">
        <v>800</v>
      </c>
      <c r="H49" s="106" t="s">
        <v>3343</v>
      </c>
      <c r="I49">
        <v>7186</v>
      </c>
      <c r="J49" s="106" t="s">
        <v>713</v>
      </c>
      <c r="K49" s="106" t="s">
        <v>3405</v>
      </c>
      <c r="L49">
        <v>429</v>
      </c>
      <c r="M49">
        <v>428</v>
      </c>
      <c r="N49">
        <v>2300</v>
      </c>
      <c r="O49" s="106" t="s">
        <v>3340</v>
      </c>
      <c r="P49">
        <v>0.89388274146941404</v>
      </c>
      <c r="Q49">
        <v>0.85576832394445801</v>
      </c>
      <c r="R49">
        <v>5.5517136734106402E-2</v>
      </c>
      <c r="S49" s="106">
        <v>0.34275245001496002</v>
      </c>
      <c r="T49">
        <v>-1.6466356556522299</v>
      </c>
      <c r="U49">
        <v>1.6466356556522299</v>
      </c>
      <c r="V49">
        <v>1.7372830394860299</v>
      </c>
      <c r="W49">
        <v>-6.71</v>
      </c>
      <c r="X49">
        <v>0.2</v>
      </c>
      <c r="Y49">
        <v>400670</v>
      </c>
      <c r="Z49">
        <v>26711</v>
      </c>
      <c r="AA49">
        <v>1.32</v>
      </c>
      <c r="AB49">
        <v>15</v>
      </c>
      <c r="AC49">
        <v>11</v>
      </c>
      <c r="AD49">
        <v>4</v>
      </c>
      <c r="AE49">
        <v>73.33</v>
      </c>
      <c r="AF49">
        <v>13</v>
      </c>
      <c r="AG49">
        <v>8</v>
      </c>
      <c r="AH49">
        <v>1</v>
      </c>
      <c r="AI49">
        <v>6</v>
      </c>
    </row>
    <row r="50" spans="1:35" x14ac:dyDescent="0.2">
      <c r="A50" s="102">
        <v>303</v>
      </c>
      <c r="B50">
        <v>3289</v>
      </c>
      <c r="C50" s="106" t="s">
        <v>814</v>
      </c>
      <c r="D50" s="106" t="s">
        <v>3362</v>
      </c>
      <c r="E50">
        <v>790</v>
      </c>
      <c r="F50">
        <v>798</v>
      </c>
      <c r="G50">
        <v>1400</v>
      </c>
      <c r="H50" s="106" t="s">
        <v>3340</v>
      </c>
      <c r="I50">
        <v>9934</v>
      </c>
      <c r="J50" s="106" t="s">
        <v>3648</v>
      </c>
      <c r="K50" s="106" t="s">
        <v>3347</v>
      </c>
      <c r="L50">
        <v>2729</v>
      </c>
      <c r="M50">
        <v>2727</v>
      </c>
      <c r="N50">
        <v>400</v>
      </c>
      <c r="O50" s="106" t="s">
        <v>3343</v>
      </c>
      <c r="P50">
        <v>0.80335221485797403</v>
      </c>
      <c r="Q50">
        <v>0.90222244772881199</v>
      </c>
      <c r="R50" s="106">
        <v>2.4502191987663499E-2</v>
      </c>
      <c r="S50">
        <v>3.23567361382456E-2</v>
      </c>
      <c r="T50">
        <v>1.5599085707159199</v>
      </c>
      <c r="U50">
        <v>1.5599085707159199</v>
      </c>
      <c r="V50">
        <v>1.03443943896615</v>
      </c>
      <c r="W50">
        <v>4.5599999999999996</v>
      </c>
      <c r="X50">
        <v>2.42</v>
      </c>
      <c r="Y50">
        <v>398781</v>
      </c>
      <c r="Z50">
        <v>22154</v>
      </c>
      <c r="AA50">
        <v>1.1499999999999999</v>
      </c>
      <c r="AB50">
        <v>18</v>
      </c>
      <c r="AC50">
        <v>14</v>
      </c>
      <c r="AD50">
        <v>4</v>
      </c>
      <c r="AE50">
        <v>77.78</v>
      </c>
      <c r="AF50">
        <v>13</v>
      </c>
      <c r="AG50">
        <v>8</v>
      </c>
      <c r="AH50">
        <v>2</v>
      </c>
      <c r="AI50">
        <v>8</v>
      </c>
    </row>
    <row r="51" spans="1:35" x14ac:dyDescent="0.2">
      <c r="A51" s="102">
        <v>357</v>
      </c>
      <c r="B51">
        <v>3076</v>
      </c>
      <c r="C51" s="106" t="s">
        <v>3830</v>
      </c>
      <c r="D51" s="106" t="s">
        <v>3347</v>
      </c>
      <c r="E51">
        <v>1866</v>
      </c>
      <c r="F51">
        <v>1896</v>
      </c>
      <c r="G51">
        <v>500</v>
      </c>
      <c r="H51" s="106" t="s">
        <v>3340</v>
      </c>
      <c r="I51">
        <v>5471</v>
      </c>
      <c r="J51" s="106" t="s">
        <v>3674</v>
      </c>
      <c r="K51" s="106" t="s">
        <v>3403</v>
      </c>
      <c r="L51">
        <v>4350</v>
      </c>
      <c r="M51">
        <v>4360</v>
      </c>
      <c r="N51">
        <v>200</v>
      </c>
      <c r="O51" s="106" t="s">
        <v>3343</v>
      </c>
      <c r="P51">
        <v>0.84026079808558196</v>
      </c>
      <c r="Q51">
        <v>0.89514747899671299</v>
      </c>
      <c r="R51" s="15">
        <v>3.70111733749387E-2</v>
      </c>
      <c r="S51" s="15">
        <v>9.2966924274904099E-3</v>
      </c>
      <c r="T51">
        <v>1.6662152195908499</v>
      </c>
      <c r="U51">
        <v>1.6662152195908499</v>
      </c>
      <c r="V51">
        <v>1.78630436918775</v>
      </c>
      <c r="W51">
        <v>5.63</v>
      </c>
      <c r="X51">
        <v>8.7200000000000006</v>
      </c>
      <c r="Y51">
        <v>396071</v>
      </c>
      <c r="Z51">
        <v>30467</v>
      </c>
      <c r="AA51">
        <v>1.47</v>
      </c>
      <c r="AB51">
        <v>13</v>
      </c>
      <c r="AC51">
        <v>8</v>
      </c>
      <c r="AD51">
        <v>5</v>
      </c>
      <c r="AE51">
        <v>61.54</v>
      </c>
      <c r="AF51">
        <v>14</v>
      </c>
      <c r="AG51">
        <v>8</v>
      </c>
      <c r="AH51">
        <v>1</v>
      </c>
      <c r="AI51">
        <v>4</v>
      </c>
    </row>
    <row r="52" spans="1:35" x14ac:dyDescent="0.2">
      <c r="A52" s="102">
        <v>603</v>
      </c>
      <c r="B52">
        <v>1803</v>
      </c>
      <c r="C52" s="106" t="s">
        <v>3351</v>
      </c>
      <c r="D52" s="106" t="s">
        <v>3350</v>
      </c>
      <c r="E52">
        <v>1128</v>
      </c>
      <c r="F52">
        <v>1135</v>
      </c>
      <c r="G52">
        <v>900</v>
      </c>
      <c r="H52" s="106" t="s">
        <v>3343</v>
      </c>
      <c r="I52">
        <v>6465</v>
      </c>
      <c r="J52" s="106" t="s">
        <v>554</v>
      </c>
      <c r="K52" s="106" t="s">
        <v>3353</v>
      </c>
      <c r="L52">
        <v>10250</v>
      </c>
      <c r="M52">
        <v>10330</v>
      </c>
      <c r="N52">
        <v>100</v>
      </c>
      <c r="O52" s="106" t="s">
        <v>3340</v>
      </c>
      <c r="P52">
        <v>0.80697337427365401</v>
      </c>
      <c r="Q52">
        <v>0.85966331510057903</v>
      </c>
      <c r="R52">
        <v>2.8837760133883901E-2</v>
      </c>
      <c r="S52" s="106">
        <v>0.28423754262676199</v>
      </c>
      <c r="T52">
        <v>-1.17279367691672</v>
      </c>
      <c r="U52">
        <v>1.17279367691672</v>
      </c>
      <c r="V52">
        <v>1.5807422826188999</v>
      </c>
      <c r="W52">
        <v>-2.2400000000000002</v>
      </c>
      <c r="X52">
        <v>1.1100000000000001</v>
      </c>
      <c r="Y52">
        <v>393928</v>
      </c>
      <c r="Z52">
        <v>21885</v>
      </c>
      <c r="AA52">
        <v>1.21</v>
      </c>
      <c r="AB52">
        <v>18</v>
      </c>
      <c r="AC52">
        <v>13</v>
      </c>
      <c r="AD52">
        <v>5</v>
      </c>
      <c r="AE52">
        <v>72.22</v>
      </c>
      <c r="AF52">
        <v>10</v>
      </c>
      <c r="AG52">
        <v>10</v>
      </c>
      <c r="AH52">
        <v>3</v>
      </c>
      <c r="AI52">
        <v>5</v>
      </c>
    </row>
    <row r="53" spans="1:35" x14ac:dyDescent="0.2">
      <c r="A53" s="102">
        <v>28</v>
      </c>
      <c r="B53">
        <v>4506</v>
      </c>
      <c r="C53" s="106" t="s">
        <v>3649</v>
      </c>
      <c r="D53" s="106" t="s">
        <v>3363</v>
      </c>
      <c r="E53">
        <v>1821</v>
      </c>
      <c r="F53">
        <v>1836</v>
      </c>
      <c r="G53">
        <v>400</v>
      </c>
      <c r="H53" s="106" t="s">
        <v>3343</v>
      </c>
      <c r="I53">
        <v>4581</v>
      </c>
      <c r="J53" s="106" t="s">
        <v>3650</v>
      </c>
      <c r="K53" s="106" t="s">
        <v>3363</v>
      </c>
      <c r="L53">
        <v>8000</v>
      </c>
      <c r="M53">
        <v>8020</v>
      </c>
      <c r="N53">
        <v>100</v>
      </c>
      <c r="O53" s="106" t="s">
        <v>3340</v>
      </c>
      <c r="P53">
        <v>0.82088847194467895</v>
      </c>
      <c r="Q53">
        <v>0.95680886875570803</v>
      </c>
      <c r="R53" s="106">
        <v>1.3947085730127101E-2</v>
      </c>
      <c r="S53" s="106">
        <v>0.29474830511878902</v>
      </c>
      <c r="T53">
        <v>-1.72095139692378</v>
      </c>
      <c r="U53">
        <v>1.72095139692378</v>
      </c>
      <c r="V53">
        <v>1.7591919221247101</v>
      </c>
      <c r="W53">
        <v>-9.99</v>
      </c>
      <c r="X53">
        <v>8.43</v>
      </c>
      <c r="Y53">
        <v>393809</v>
      </c>
      <c r="Z53">
        <v>32817</v>
      </c>
      <c r="AA53">
        <v>1.81</v>
      </c>
      <c r="AB53">
        <v>12</v>
      </c>
      <c r="AC53">
        <v>10</v>
      </c>
      <c r="AD53">
        <v>2</v>
      </c>
      <c r="AE53">
        <v>83.33</v>
      </c>
      <c r="AF53">
        <v>13</v>
      </c>
      <c r="AG53">
        <v>6</v>
      </c>
      <c r="AH53">
        <v>1</v>
      </c>
      <c r="AI53">
        <v>5</v>
      </c>
    </row>
    <row r="54" spans="1:35" x14ac:dyDescent="0.2">
      <c r="A54" s="102">
        <v>470</v>
      </c>
      <c r="B54">
        <v>2331</v>
      </c>
      <c r="C54" s="106" t="s">
        <v>3572</v>
      </c>
      <c r="D54" s="106" t="s">
        <v>3355</v>
      </c>
      <c r="E54">
        <v>5850</v>
      </c>
      <c r="F54">
        <v>5690</v>
      </c>
      <c r="G54">
        <v>100</v>
      </c>
      <c r="H54" s="106" t="s">
        <v>3343</v>
      </c>
      <c r="I54">
        <v>9468</v>
      </c>
      <c r="J54" s="106" t="s">
        <v>3341</v>
      </c>
      <c r="K54" s="106" t="s">
        <v>3342</v>
      </c>
      <c r="L54">
        <v>1881</v>
      </c>
      <c r="M54">
        <v>1846</v>
      </c>
      <c r="N54">
        <v>300</v>
      </c>
      <c r="O54" s="106" t="s">
        <v>3340</v>
      </c>
      <c r="P54">
        <v>0.863658685167629</v>
      </c>
      <c r="Q54">
        <v>0.88062400438825605</v>
      </c>
      <c r="R54" s="15">
        <v>2.6442792675722101E-5</v>
      </c>
      <c r="S54" s="15">
        <v>0.17360979402141499</v>
      </c>
      <c r="T54">
        <v>-0.58827568939958597</v>
      </c>
      <c r="U54">
        <v>0.58827568939958597</v>
      </c>
      <c r="V54">
        <v>0.38337778670520301</v>
      </c>
      <c r="W54">
        <v>-6.66</v>
      </c>
      <c r="X54">
        <v>2.67</v>
      </c>
      <c r="Y54">
        <v>391249</v>
      </c>
      <c r="Z54">
        <v>23015</v>
      </c>
      <c r="AA54">
        <v>1.1399999999999999</v>
      </c>
      <c r="AB54">
        <v>17</v>
      </c>
      <c r="AC54">
        <v>11</v>
      </c>
      <c r="AD54">
        <v>6</v>
      </c>
      <c r="AE54">
        <v>64.709999999999994</v>
      </c>
      <c r="AF54">
        <v>13</v>
      </c>
      <c r="AG54">
        <v>9</v>
      </c>
      <c r="AH54">
        <v>3</v>
      </c>
      <c r="AI54">
        <v>5</v>
      </c>
    </row>
    <row r="55" spans="1:35" x14ac:dyDescent="0.2">
      <c r="A55" s="102">
        <v>675</v>
      </c>
      <c r="B55">
        <v>4151</v>
      </c>
      <c r="C55" s="106" t="s">
        <v>3192</v>
      </c>
      <c r="D55" s="106" t="s">
        <v>3363</v>
      </c>
      <c r="E55">
        <v>2653</v>
      </c>
      <c r="F55">
        <v>2638</v>
      </c>
      <c r="G55">
        <v>400</v>
      </c>
      <c r="H55" s="106" t="s">
        <v>3340</v>
      </c>
      <c r="I55">
        <v>8697</v>
      </c>
      <c r="J55" s="106" t="s">
        <v>1131</v>
      </c>
      <c r="K55" s="106" t="s">
        <v>3346</v>
      </c>
      <c r="L55">
        <v>2016</v>
      </c>
      <c r="M55">
        <v>2008</v>
      </c>
      <c r="N55">
        <v>500</v>
      </c>
      <c r="O55" s="106" t="s">
        <v>3343</v>
      </c>
      <c r="P55">
        <v>0.86847032292491</v>
      </c>
      <c r="Q55">
        <v>0.84766236254564498</v>
      </c>
      <c r="R55" s="15">
        <v>0.26793792752372197</v>
      </c>
      <c r="S55" s="15">
        <v>3.53808837581399E-2</v>
      </c>
      <c r="T55">
        <v>0.95354317583830706</v>
      </c>
      <c r="U55">
        <v>0.95354317583830706</v>
      </c>
      <c r="V55">
        <v>1.1259429280939699</v>
      </c>
      <c r="W55">
        <v>6.27</v>
      </c>
      <c r="X55">
        <v>4.8499999999999996</v>
      </c>
      <c r="Y55">
        <v>388299</v>
      </c>
      <c r="Z55">
        <v>22841</v>
      </c>
      <c r="AA55">
        <v>1.18</v>
      </c>
      <c r="AB55">
        <v>17</v>
      </c>
      <c r="AC55">
        <v>12</v>
      </c>
      <c r="AD55">
        <v>5</v>
      </c>
      <c r="AE55">
        <v>70.59</v>
      </c>
      <c r="AF55">
        <v>11</v>
      </c>
      <c r="AG55">
        <v>9</v>
      </c>
      <c r="AH55">
        <v>3</v>
      </c>
      <c r="AI55">
        <v>5</v>
      </c>
    </row>
    <row r="56" spans="1:35" x14ac:dyDescent="0.2">
      <c r="A56" s="102">
        <v>44</v>
      </c>
      <c r="B56">
        <v>1973</v>
      </c>
      <c r="C56" s="106" t="s">
        <v>3348</v>
      </c>
      <c r="D56" s="106" t="s">
        <v>3342</v>
      </c>
      <c r="E56">
        <v>4240</v>
      </c>
      <c r="F56">
        <v>4205</v>
      </c>
      <c r="G56">
        <v>200</v>
      </c>
      <c r="H56" s="106" t="s">
        <v>3340</v>
      </c>
      <c r="I56">
        <v>6967</v>
      </c>
      <c r="J56" s="106" t="s">
        <v>989</v>
      </c>
      <c r="K56" s="106" t="s">
        <v>3345</v>
      </c>
      <c r="L56">
        <v>1323</v>
      </c>
      <c r="M56">
        <v>1318</v>
      </c>
      <c r="N56">
        <v>600</v>
      </c>
      <c r="O56" s="106" t="s">
        <v>3343</v>
      </c>
      <c r="P56">
        <v>0.87544611789446902</v>
      </c>
      <c r="Q56">
        <v>0.95116640819199605</v>
      </c>
      <c r="R56" s="106">
        <v>0.40898714463274399</v>
      </c>
      <c r="S56">
        <v>3.7946451600349099E-3</v>
      </c>
      <c r="T56">
        <v>0.98610241435283896</v>
      </c>
      <c r="U56">
        <v>0.98610241435283896</v>
      </c>
      <c r="V56">
        <v>1.37839457429955</v>
      </c>
      <c r="W56">
        <v>4.3499999999999996</v>
      </c>
      <c r="X56">
        <v>5.97</v>
      </c>
      <c r="Y56">
        <v>383399</v>
      </c>
      <c r="Z56">
        <v>15975</v>
      </c>
      <c r="AA56">
        <v>0.76</v>
      </c>
      <c r="AB56">
        <v>24</v>
      </c>
      <c r="AC56">
        <v>16</v>
      </c>
      <c r="AD56">
        <v>8</v>
      </c>
      <c r="AE56">
        <v>66.67</v>
      </c>
      <c r="AF56">
        <v>11</v>
      </c>
      <c r="AG56">
        <v>12</v>
      </c>
      <c r="AH56">
        <v>6</v>
      </c>
      <c r="AI56">
        <v>6</v>
      </c>
    </row>
    <row r="57" spans="1:35" x14ac:dyDescent="0.2">
      <c r="A57" s="102">
        <v>144</v>
      </c>
      <c r="B57">
        <v>6755</v>
      </c>
      <c r="C57" s="106" t="s">
        <v>698</v>
      </c>
      <c r="D57" s="106" t="s">
        <v>3345</v>
      </c>
      <c r="E57">
        <v>2543</v>
      </c>
      <c r="F57">
        <v>2478</v>
      </c>
      <c r="G57">
        <v>400</v>
      </c>
      <c r="H57" s="106" t="s">
        <v>3340</v>
      </c>
      <c r="I57">
        <v>9468</v>
      </c>
      <c r="J57" s="106" t="s">
        <v>3341</v>
      </c>
      <c r="K57" s="106" t="s">
        <v>3342</v>
      </c>
      <c r="L57">
        <v>1881</v>
      </c>
      <c r="M57">
        <v>1846</v>
      </c>
      <c r="N57">
        <v>500</v>
      </c>
      <c r="O57" s="106" t="s">
        <v>3343</v>
      </c>
      <c r="P57">
        <v>0.91390906488441304</v>
      </c>
      <c r="Q57">
        <v>0.92734133532780105</v>
      </c>
      <c r="R57">
        <v>0.45654116019192897</v>
      </c>
      <c r="S57" s="106">
        <v>6.1992141368582297E-2</v>
      </c>
      <c r="T57">
        <v>1.73883013560245</v>
      </c>
      <c r="U57">
        <v>1.73883013560245</v>
      </c>
      <c r="V57">
        <v>2.2530000534253198</v>
      </c>
      <c r="W57">
        <v>6.81</v>
      </c>
      <c r="X57">
        <v>6.88</v>
      </c>
      <c r="Y57">
        <v>381459</v>
      </c>
      <c r="Z57">
        <v>25431</v>
      </c>
      <c r="AA57">
        <v>1.23</v>
      </c>
      <c r="AB57">
        <v>15</v>
      </c>
      <c r="AC57">
        <v>11</v>
      </c>
      <c r="AD57">
        <v>4</v>
      </c>
      <c r="AE57">
        <v>73.33</v>
      </c>
      <c r="AF57">
        <v>8</v>
      </c>
      <c r="AG57">
        <v>11</v>
      </c>
      <c r="AH57">
        <v>3</v>
      </c>
      <c r="AI57">
        <v>1</v>
      </c>
    </row>
    <row r="58" spans="1:35" x14ac:dyDescent="0.2">
      <c r="A58" s="102">
        <v>499</v>
      </c>
      <c r="B58">
        <v>3231</v>
      </c>
      <c r="C58" s="106" t="s">
        <v>560</v>
      </c>
      <c r="D58" s="106" t="s">
        <v>3362</v>
      </c>
      <c r="E58">
        <v>2703</v>
      </c>
      <c r="F58">
        <v>2721</v>
      </c>
      <c r="G58">
        <v>300</v>
      </c>
      <c r="H58" s="106" t="s">
        <v>3343</v>
      </c>
      <c r="I58">
        <v>6098</v>
      </c>
      <c r="J58" s="106" t="s">
        <v>240</v>
      </c>
      <c r="K58" s="106" t="s">
        <v>3355</v>
      </c>
      <c r="L58">
        <v>4437</v>
      </c>
      <c r="M58">
        <v>4450</v>
      </c>
      <c r="N58">
        <v>200</v>
      </c>
      <c r="O58" s="106" t="s">
        <v>3340</v>
      </c>
      <c r="P58">
        <v>0.80485163841573704</v>
      </c>
      <c r="Q58">
        <v>0.87699541832877603</v>
      </c>
      <c r="R58" s="106">
        <v>0.121558289694168</v>
      </c>
      <c r="S58" s="106">
        <v>0.11979836710936401</v>
      </c>
      <c r="T58">
        <v>-1.73968999650482</v>
      </c>
      <c r="U58">
        <v>1.73968999650482</v>
      </c>
      <c r="V58">
        <v>1.7601160108404601</v>
      </c>
      <c r="W58">
        <v>-8.4700000000000006</v>
      </c>
      <c r="X58">
        <v>8.2799999999999994</v>
      </c>
      <c r="Y58">
        <v>380061</v>
      </c>
      <c r="Z58">
        <v>19003</v>
      </c>
      <c r="AA58">
        <v>0.84</v>
      </c>
      <c r="AB58">
        <v>20</v>
      </c>
      <c r="AC58">
        <v>11</v>
      </c>
      <c r="AD58">
        <v>9</v>
      </c>
      <c r="AE58">
        <v>55</v>
      </c>
      <c r="AF58">
        <v>11</v>
      </c>
      <c r="AG58">
        <v>10</v>
      </c>
      <c r="AH58">
        <v>5</v>
      </c>
      <c r="AI58">
        <v>5</v>
      </c>
    </row>
    <row r="59" spans="1:35" x14ac:dyDescent="0.2">
      <c r="A59" s="102">
        <v>106</v>
      </c>
      <c r="B59">
        <v>7202</v>
      </c>
      <c r="C59" s="106" t="s">
        <v>998</v>
      </c>
      <c r="D59" s="106" t="s">
        <v>3358</v>
      </c>
      <c r="E59">
        <v>1092</v>
      </c>
      <c r="F59">
        <v>1090.5</v>
      </c>
      <c r="G59">
        <v>1000</v>
      </c>
      <c r="H59" s="106" t="s">
        <v>3340</v>
      </c>
      <c r="I59">
        <v>8242</v>
      </c>
      <c r="J59" s="106" t="s">
        <v>1084</v>
      </c>
      <c r="K59" s="106" t="s">
        <v>3366</v>
      </c>
      <c r="L59">
        <v>995</v>
      </c>
      <c r="M59">
        <v>1003</v>
      </c>
      <c r="N59">
        <v>1100</v>
      </c>
      <c r="O59" s="106" t="s">
        <v>3343</v>
      </c>
      <c r="P59">
        <v>0.93487265814237097</v>
      </c>
      <c r="Q59">
        <v>0.93401742476050298</v>
      </c>
      <c r="R59">
        <v>3.0586294150449101E-2</v>
      </c>
      <c r="S59" s="106">
        <v>5.0155964562302403E-2</v>
      </c>
      <c r="T59">
        <v>1.7828190594019599</v>
      </c>
      <c r="U59">
        <v>1.7828190594019599</v>
      </c>
      <c r="V59">
        <v>0.59628907665830599</v>
      </c>
      <c r="W59">
        <v>4.1399999999999997</v>
      </c>
      <c r="X59">
        <v>1.17</v>
      </c>
      <c r="Y59">
        <v>378108</v>
      </c>
      <c r="Z59">
        <v>22242</v>
      </c>
      <c r="AA59">
        <v>1.05</v>
      </c>
      <c r="AB59">
        <v>17</v>
      </c>
      <c r="AC59">
        <v>11</v>
      </c>
      <c r="AD59">
        <v>6</v>
      </c>
      <c r="AE59">
        <v>64.709999999999994</v>
      </c>
      <c r="AF59">
        <v>12</v>
      </c>
      <c r="AG59">
        <v>9</v>
      </c>
      <c r="AH59">
        <v>2</v>
      </c>
      <c r="AI59">
        <v>6</v>
      </c>
    </row>
    <row r="60" spans="1:35" x14ac:dyDescent="0.2">
      <c r="A60" s="102">
        <v>18</v>
      </c>
      <c r="B60">
        <v>2379</v>
      </c>
      <c r="C60" s="106" t="s">
        <v>599</v>
      </c>
      <c r="D60" s="106" t="s">
        <v>3355</v>
      </c>
      <c r="E60">
        <v>3470</v>
      </c>
      <c r="F60">
        <v>3445</v>
      </c>
      <c r="G60">
        <v>300</v>
      </c>
      <c r="H60" s="106" t="s">
        <v>3340</v>
      </c>
      <c r="I60">
        <v>6920</v>
      </c>
      <c r="J60" s="106" t="s">
        <v>3344</v>
      </c>
      <c r="K60" s="106" t="s">
        <v>3345</v>
      </c>
      <c r="L60">
        <v>5440</v>
      </c>
      <c r="M60">
        <v>5180</v>
      </c>
      <c r="N60">
        <v>200</v>
      </c>
      <c r="O60" s="106" t="s">
        <v>3343</v>
      </c>
      <c r="P60">
        <v>0.85068850319411005</v>
      </c>
      <c r="Q60">
        <v>0.960866770102073</v>
      </c>
      <c r="R60" s="106">
        <v>0.14817802576904299</v>
      </c>
      <c r="S60" s="106">
        <v>0.16172558680406801</v>
      </c>
      <c r="T60">
        <v>4.14873721752071E-2</v>
      </c>
      <c r="U60">
        <v>4.14873721752071E-2</v>
      </c>
      <c r="V60">
        <v>0.41965859618176199</v>
      </c>
      <c r="W60">
        <v>0.39</v>
      </c>
      <c r="X60">
        <v>0.24</v>
      </c>
      <c r="Y60">
        <v>377256</v>
      </c>
      <c r="Z60">
        <v>22192</v>
      </c>
      <c r="AA60">
        <v>1.27</v>
      </c>
      <c r="AB60">
        <v>17</v>
      </c>
      <c r="AC60">
        <v>11</v>
      </c>
      <c r="AD60">
        <v>6</v>
      </c>
      <c r="AE60">
        <v>64.709999999999994</v>
      </c>
      <c r="AF60">
        <v>8</v>
      </c>
      <c r="AG60">
        <v>10</v>
      </c>
      <c r="AH60">
        <v>5</v>
      </c>
      <c r="AI60">
        <v>2</v>
      </c>
    </row>
    <row r="61" spans="1:35" x14ac:dyDescent="0.2">
      <c r="A61" s="102">
        <v>349</v>
      </c>
      <c r="B61">
        <v>4004</v>
      </c>
      <c r="C61" s="106" t="s">
        <v>3644</v>
      </c>
      <c r="D61" s="106" t="s">
        <v>3365</v>
      </c>
      <c r="E61">
        <v>2694</v>
      </c>
      <c r="F61">
        <v>2682</v>
      </c>
      <c r="G61">
        <v>400</v>
      </c>
      <c r="H61" s="106" t="s">
        <v>3340</v>
      </c>
      <c r="I61">
        <v>9474</v>
      </c>
      <c r="J61" s="106" t="s">
        <v>3667</v>
      </c>
      <c r="K61" s="106" t="s">
        <v>3342</v>
      </c>
      <c r="L61">
        <v>1530</v>
      </c>
      <c r="M61">
        <v>1554</v>
      </c>
      <c r="N61">
        <v>700</v>
      </c>
      <c r="O61" s="106" t="s">
        <v>3343</v>
      </c>
      <c r="P61">
        <v>0.86203466442786703</v>
      </c>
      <c r="Q61">
        <v>0.89611512013353001</v>
      </c>
      <c r="R61" s="106">
        <v>0.21574382937227099</v>
      </c>
      <c r="S61" s="106">
        <v>0.151964625625016</v>
      </c>
      <c r="T61">
        <v>1.91186886051535</v>
      </c>
      <c r="U61">
        <v>1.91186886051535</v>
      </c>
      <c r="V61">
        <v>2.3766379247221399</v>
      </c>
      <c r="W61">
        <v>7</v>
      </c>
      <c r="X61">
        <v>1.4</v>
      </c>
      <c r="Y61">
        <v>376293</v>
      </c>
      <c r="Z61">
        <v>19805</v>
      </c>
      <c r="AA61">
        <v>1.05</v>
      </c>
      <c r="AB61">
        <v>19</v>
      </c>
      <c r="AC61">
        <v>13</v>
      </c>
      <c r="AD61">
        <v>6</v>
      </c>
      <c r="AE61">
        <v>68.42</v>
      </c>
      <c r="AF61">
        <v>9</v>
      </c>
      <c r="AG61">
        <v>11</v>
      </c>
      <c r="AH61">
        <v>6</v>
      </c>
      <c r="AI61">
        <v>2</v>
      </c>
    </row>
    <row r="62" spans="1:35" x14ac:dyDescent="0.2">
      <c r="A62" s="102">
        <v>269</v>
      </c>
      <c r="B62">
        <v>7278</v>
      </c>
      <c r="C62" s="106" t="s">
        <v>46</v>
      </c>
      <c r="D62" s="106" t="s">
        <v>3358</v>
      </c>
      <c r="E62">
        <v>2339</v>
      </c>
      <c r="F62">
        <v>2293</v>
      </c>
      <c r="G62">
        <v>400</v>
      </c>
      <c r="H62" s="106" t="s">
        <v>3340</v>
      </c>
      <c r="I62">
        <v>7762</v>
      </c>
      <c r="J62" s="106" t="s">
        <v>3661</v>
      </c>
      <c r="K62" s="106" t="s">
        <v>3349</v>
      </c>
      <c r="L62">
        <v>538</v>
      </c>
      <c r="M62">
        <v>535</v>
      </c>
      <c r="N62">
        <v>1700</v>
      </c>
      <c r="O62" s="106" t="s">
        <v>3343</v>
      </c>
      <c r="P62">
        <v>0.90327021019209097</v>
      </c>
      <c r="Q62">
        <v>0.90720292042647199</v>
      </c>
      <c r="R62" s="106">
        <v>6.5135244199752598E-2</v>
      </c>
      <c r="S62">
        <v>9.4561018636754798E-3</v>
      </c>
      <c r="T62">
        <v>1.6550247621012399</v>
      </c>
      <c r="U62">
        <v>1.6550247621012399</v>
      </c>
      <c r="V62">
        <v>3.09760558675154</v>
      </c>
      <c r="W62">
        <v>4.03</v>
      </c>
      <c r="X62">
        <v>0.84</v>
      </c>
      <c r="Y62">
        <v>373438</v>
      </c>
      <c r="Z62">
        <v>23340</v>
      </c>
      <c r="AA62">
        <v>1.28</v>
      </c>
      <c r="AB62">
        <v>16</v>
      </c>
      <c r="AC62">
        <v>10</v>
      </c>
      <c r="AD62">
        <v>6</v>
      </c>
      <c r="AE62">
        <v>62.5</v>
      </c>
      <c r="AF62">
        <v>13</v>
      </c>
      <c r="AG62">
        <v>7</v>
      </c>
      <c r="AH62">
        <v>0</v>
      </c>
      <c r="AI62">
        <v>9</v>
      </c>
    </row>
    <row r="63" spans="1:35" x14ac:dyDescent="0.2">
      <c r="A63" s="102">
        <v>578</v>
      </c>
      <c r="B63">
        <v>4183</v>
      </c>
      <c r="C63" s="106" t="s">
        <v>3645</v>
      </c>
      <c r="D63" s="106" t="s">
        <v>3365</v>
      </c>
      <c r="E63">
        <v>2493</v>
      </c>
      <c r="F63">
        <v>2561</v>
      </c>
      <c r="G63">
        <v>400</v>
      </c>
      <c r="H63" s="106" t="s">
        <v>3340</v>
      </c>
      <c r="I63">
        <v>9072</v>
      </c>
      <c r="J63" s="106" t="s">
        <v>3523</v>
      </c>
      <c r="K63" s="106" t="s">
        <v>3524</v>
      </c>
      <c r="L63">
        <v>2599</v>
      </c>
      <c r="M63">
        <v>2594</v>
      </c>
      <c r="N63">
        <v>400</v>
      </c>
      <c r="O63" s="106" t="s">
        <v>3343</v>
      </c>
      <c r="P63">
        <v>0.862511677152761</v>
      </c>
      <c r="Q63">
        <v>0.86360440173014497</v>
      </c>
      <c r="R63" s="106">
        <v>4.3055887258648701E-2</v>
      </c>
      <c r="S63">
        <v>2.64196836790534E-2</v>
      </c>
      <c r="T63">
        <v>0.38628584830752799</v>
      </c>
      <c r="U63">
        <v>0.38628584830752799</v>
      </c>
      <c r="V63">
        <v>1.2341060366650001</v>
      </c>
      <c r="W63">
        <v>0.74</v>
      </c>
      <c r="X63">
        <v>1.27</v>
      </c>
      <c r="Y63">
        <v>373141</v>
      </c>
      <c r="Z63">
        <v>31095</v>
      </c>
      <c r="AA63">
        <v>1.74</v>
      </c>
      <c r="AB63">
        <v>12</v>
      </c>
      <c r="AC63">
        <v>9</v>
      </c>
      <c r="AD63">
        <v>3</v>
      </c>
      <c r="AE63">
        <v>75</v>
      </c>
      <c r="AF63">
        <v>13</v>
      </c>
      <c r="AG63">
        <v>7</v>
      </c>
      <c r="AH63">
        <v>1</v>
      </c>
      <c r="AI63">
        <v>4</v>
      </c>
    </row>
    <row r="64" spans="1:35" x14ac:dyDescent="0.2">
      <c r="A64" s="102">
        <v>757</v>
      </c>
      <c r="B64">
        <v>4005</v>
      </c>
      <c r="C64" s="106" t="s">
        <v>3698</v>
      </c>
      <c r="D64" s="106" t="s">
        <v>3365</v>
      </c>
      <c r="E64">
        <v>450</v>
      </c>
      <c r="F64">
        <v>454</v>
      </c>
      <c r="G64">
        <v>2400</v>
      </c>
      <c r="H64" s="106" t="s">
        <v>3340</v>
      </c>
      <c r="I64">
        <v>9474</v>
      </c>
      <c r="J64" s="106" t="s">
        <v>3667</v>
      </c>
      <c r="K64" s="106" t="s">
        <v>3342</v>
      </c>
      <c r="L64">
        <v>1530</v>
      </c>
      <c r="M64">
        <v>1554</v>
      </c>
      <c r="N64">
        <v>700</v>
      </c>
      <c r="O64" s="106" t="s">
        <v>3343</v>
      </c>
      <c r="P64">
        <v>0.933184183033825</v>
      </c>
      <c r="Q64">
        <v>0.83566271105980205</v>
      </c>
      <c r="R64" s="15">
        <v>1.0929379424718999E-5</v>
      </c>
      <c r="S64" s="106">
        <v>4.3188016723448297E-2</v>
      </c>
      <c r="T64">
        <v>1.5414768245498001</v>
      </c>
      <c r="U64">
        <v>1.5414768245498001</v>
      </c>
      <c r="V64">
        <v>1.80439627750828</v>
      </c>
      <c r="W64">
        <v>7.11</v>
      </c>
      <c r="X64">
        <v>0.17</v>
      </c>
      <c r="Y64">
        <v>373051</v>
      </c>
      <c r="Z64">
        <v>19634</v>
      </c>
      <c r="AA64">
        <v>0.98</v>
      </c>
      <c r="AB64">
        <v>19</v>
      </c>
      <c r="AC64">
        <v>13</v>
      </c>
      <c r="AD64">
        <v>6</v>
      </c>
      <c r="AE64">
        <v>68.42</v>
      </c>
      <c r="AF64">
        <v>13</v>
      </c>
      <c r="AG64">
        <v>10</v>
      </c>
      <c r="AH64">
        <v>3</v>
      </c>
      <c r="AI64">
        <v>6</v>
      </c>
    </row>
    <row r="65" spans="1:35" x14ac:dyDescent="0.2">
      <c r="A65" s="102">
        <v>626</v>
      </c>
      <c r="B65">
        <v>2371</v>
      </c>
      <c r="C65" s="106" t="s">
        <v>766</v>
      </c>
      <c r="D65" s="106" t="s">
        <v>3355</v>
      </c>
      <c r="E65">
        <v>2954</v>
      </c>
      <c r="F65">
        <v>2929</v>
      </c>
      <c r="G65">
        <v>300</v>
      </c>
      <c r="H65" s="106" t="s">
        <v>3343</v>
      </c>
      <c r="I65">
        <v>6951</v>
      </c>
      <c r="J65" s="106" t="s">
        <v>229</v>
      </c>
      <c r="K65" s="106" t="s">
        <v>3345</v>
      </c>
      <c r="L65">
        <v>3660</v>
      </c>
      <c r="M65">
        <v>3690</v>
      </c>
      <c r="N65">
        <v>200</v>
      </c>
      <c r="O65" s="106" t="s">
        <v>3340</v>
      </c>
      <c r="P65">
        <v>0.84099138786384997</v>
      </c>
      <c r="Q65">
        <v>0.85570305689110804</v>
      </c>
      <c r="R65" s="106">
        <v>0.161953603642188</v>
      </c>
      <c r="S65">
        <v>0.27057666699737898</v>
      </c>
      <c r="T65">
        <v>-1.61227589520395</v>
      </c>
      <c r="U65">
        <v>1.61227589520395</v>
      </c>
      <c r="V65">
        <v>0.94594786398189301</v>
      </c>
      <c r="W65">
        <v>-7.03</v>
      </c>
      <c r="X65">
        <v>19.07</v>
      </c>
      <c r="Y65">
        <v>371439</v>
      </c>
      <c r="Z65">
        <v>19549</v>
      </c>
      <c r="AA65">
        <v>1</v>
      </c>
      <c r="AB65">
        <v>19</v>
      </c>
      <c r="AC65">
        <v>13</v>
      </c>
      <c r="AD65">
        <v>6</v>
      </c>
      <c r="AE65">
        <v>68.42</v>
      </c>
      <c r="AF65">
        <v>9</v>
      </c>
      <c r="AG65">
        <v>11</v>
      </c>
      <c r="AH65">
        <v>4</v>
      </c>
      <c r="AI65">
        <v>4</v>
      </c>
    </row>
    <row r="66" spans="1:35" x14ac:dyDescent="0.2">
      <c r="A66" s="102">
        <v>177</v>
      </c>
      <c r="B66">
        <v>7267</v>
      </c>
      <c r="C66" s="106" t="s">
        <v>61</v>
      </c>
      <c r="D66" s="106" t="s">
        <v>3358</v>
      </c>
      <c r="E66">
        <v>2828.5</v>
      </c>
      <c r="F66">
        <v>2849</v>
      </c>
      <c r="G66">
        <v>300</v>
      </c>
      <c r="H66" s="106" t="s">
        <v>3343</v>
      </c>
      <c r="I66">
        <v>8385</v>
      </c>
      <c r="J66" s="106" t="s">
        <v>1115</v>
      </c>
      <c r="K66" s="106" t="s">
        <v>3405</v>
      </c>
      <c r="L66">
        <v>577</v>
      </c>
      <c r="M66">
        <v>580</v>
      </c>
      <c r="N66">
        <v>1500</v>
      </c>
      <c r="O66" s="106" t="s">
        <v>3340</v>
      </c>
      <c r="P66">
        <v>0.86859188155907996</v>
      </c>
      <c r="Q66">
        <v>0.92301488849046998</v>
      </c>
      <c r="R66">
        <v>8.8881353119763196E-2</v>
      </c>
      <c r="S66">
        <v>1.2248796841104999E-2</v>
      </c>
      <c r="T66">
        <v>-2.5501920797314899</v>
      </c>
      <c r="U66">
        <v>2.5501920797314899</v>
      </c>
      <c r="V66">
        <v>2.91746669443401</v>
      </c>
      <c r="W66">
        <v>-4.3099999999999996</v>
      </c>
      <c r="X66">
        <v>1.79</v>
      </c>
      <c r="Y66">
        <v>371039</v>
      </c>
      <c r="Z66">
        <v>23190</v>
      </c>
      <c r="AA66">
        <v>1.1599999999999999</v>
      </c>
      <c r="AB66">
        <v>16</v>
      </c>
      <c r="AC66">
        <v>11</v>
      </c>
      <c r="AD66">
        <v>5</v>
      </c>
      <c r="AE66">
        <v>68.75</v>
      </c>
      <c r="AF66">
        <v>15</v>
      </c>
      <c r="AG66">
        <v>9</v>
      </c>
      <c r="AH66">
        <v>1</v>
      </c>
      <c r="AI66">
        <v>6</v>
      </c>
    </row>
    <row r="67" spans="1:35" x14ac:dyDescent="0.2">
      <c r="A67" s="102">
        <v>793</v>
      </c>
      <c r="B67">
        <v>5301</v>
      </c>
      <c r="C67" s="106" t="s">
        <v>898</v>
      </c>
      <c r="D67" s="106" t="s">
        <v>3339</v>
      </c>
      <c r="E67">
        <v>1014</v>
      </c>
      <c r="F67">
        <v>1020</v>
      </c>
      <c r="G67">
        <v>900</v>
      </c>
      <c r="H67" s="106" t="s">
        <v>3340</v>
      </c>
      <c r="I67">
        <v>9531</v>
      </c>
      <c r="J67" s="106" t="s">
        <v>3655</v>
      </c>
      <c r="K67" s="106" t="s">
        <v>3407</v>
      </c>
      <c r="L67">
        <v>2420.5</v>
      </c>
      <c r="M67">
        <v>2414.5</v>
      </c>
      <c r="N67">
        <v>400</v>
      </c>
      <c r="O67" s="106" t="s">
        <v>3343</v>
      </c>
      <c r="P67">
        <v>0.83233857872821204</v>
      </c>
      <c r="Q67">
        <v>0.83038043207442602</v>
      </c>
      <c r="R67" s="106">
        <v>9.8708242739703203E-2</v>
      </c>
      <c r="S67">
        <v>5.6560052039928102E-2</v>
      </c>
      <c r="T67">
        <v>1.0774234600470101</v>
      </c>
      <c r="U67">
        <v>1.0774234600470101</v>
      </c>
      <c r="V67">
        <v>0.65383855597634499</v>
      </c>
      <c r="W67">
        <v>2.38</v>
      </c>
      <c r="X67">
        <v>4.95</v>
      </c>
      <c r="Y67">
        <v>369690</v>
      </c>
      <c r="Z67">
        <v>12323</v>
      </c>
      <c r="AA67">
        <v>0.65</v>
      </c>
      <c r="AB67">
        <v>30</v>
      </c>
      <c r="AC67">
        <v>19</v>
      </c>
      <c r="AD67">
        <v>11</v>
      </c>
      <c r="AE67">
        <v>63.33</v>
      </c>
      <c r="AF67">
        <v>8</v>
      </c>
      <c r="AG67">
        <v>16</v>
      </c>
      <c r="AH67">
        <v>10</v>
      </c>
      <c r="AI67">
        <v>4</v>
      </c>
    </row>
    <row r="68" spans="1:35" x14ac:dyDescent="0.2">
      <c r="A68" s="102">
        <v>255</v>
      </c>
      <c r="B68">
        <v>3110</v>
      </c>
      <c r="C68" s="106" t="s">
        <v>710</v>
      </c>
      <c r="D68" s="106" t="s">
        <v>3339</v>
      </c>
      <c r="E68">
        <v>4755</v>
      </c>
      <c r="F68">
        <v>4620</v>
      </c>
      <c r="G68">
        <v>200</v>
      </c>
      <c r="H68" s="106" t="s">
        <v>3340</v>
      </c>
      <c r="I68">
        <v>6967</v>
      </c>
      <c r="J68" s="106" t="s">
        <v>989</v>
      </c>
      <c r="K68" s="106" t="s">
        <v>3345</v>
      </c>
      <c r="L68">
        <v>1323</v>
      </c>
      <c r="M68">
        <v>1318</v>
      </c>
      <c r="N68">
        <v>700</v>
      </c>
      <c r="O68" s="106" t="s">
        <v>3343</v>
      </c>
      <c r="P68">
        <v>0.91785930387649095</v>
      </c>
      <c r="Q68">
        <v>0.90836763216626304</v>
      </c>
      <c r="R68">
        <v>0.16296443224569299</v>
      </c>
      <c r="S68" s="15">
        <v>0.22194581296191099</v>
      </c>
      <c r="T68">
        <v>0.20679772058999801</v>
      </c>
      <c r="U68">
        <v>0.20679772058999801</v>
      </c>
      <c r="V68">
        <v>0.86822235160827199</v>
      </c>
      <c r="W68">
        <v>1.52</v>
      </c>
      <c r="X68">
        <v>0.15</v>
      </c>
      <c r="Y68">
        <v>369613</v>
      </c>
      <c r="Z68">
        <v>20534</v>
      </c>
      <c r="AA68">
        <v>1.17</v>
      </c>
      <c r="AB68">
        <v>18</v>
      </c>
      <c r="AC68">
        <v>14</v>
      </c>
      <c r="AD68">
        <v>4</v>
      </c>
      <c r="AE68">
        <v>77.78</v>
      </c>
      <c r="AF68">
        <v>10</v>
      </c>
      <c r="AG68">
        <v>13</v>
      </c>
      <c r="AH68">
        <v>4</v>
      </c>
      <c r="AI68">
        <v>1</v>
      </c>
    </row>
    <row r="69" spans="1:35" x14ac:dyDescent="0.2">
      <c r="A69" s="102">
        <v>673</v>
      </c>
      <c r="B69">
        <v>9468</v>
      </c>
      <c r="C69" s="106" t="s">
        <v>3341</v>
      </c>
      <c r="D69" s="106" t="s">
        <v>3342</v>
      </c>
      <c r="E69">
        <v>1881</v>
      </c>
      <c r="F69">
        <v>1846</v>
      </c>
      <c r="G69">
        <v>500</v>
      </c>
      <c r="H69" s="106" t="s">
        <v>3340</v>
      </c>
      <c r="I69">
        <v>9682</v>
      </c>
      <c r="J69" s="106" t="s">
        <v>3664</v>
      </c>
      <c r="K69" s="106" t="s">
        <v>3342</v>
      </c>
      <c r="L69">
        <v>2276</v>
      </c>
      <c r="M69">
        <v>2248</v>
      </c>
      <c r="N69">
        <v>400</v>
      </c>
      <c r="O69" s="106" t="s">
        <v>3343</v>
      </c>
      <c r="P69">
        <v>0.88206457440915198</v>
      </c>
      <c r="Q69">
        <v>0.84808208013939701</v>
      </c>
      <c r="R69" s="106">
        <v>1.34846827776521E-2</v>
      </c>
      <c r="S69" s="106">
        <v>1.44953578879853E-2</v>
      </c>
      <c r="T69">
        <v>1.38707632477883</v>
      </c>
      <c r="U69">
        <v>1.38707632477883</v>
      </c>
      <c r="V69">
        <v>1.2270810771913501</v>
      </c>
      <c r="W69">
        <v>10.16</v>
      </c>
      <c r="X69">
        <v>2.65</v>
      </c>
      <c r="Y69">
        <v>368525</v>
      </c>
      <c r="Z69">
        <v>20474</v>
      </c>
      <c r="AA69">
        <v>1.02</v>
      </c>
      <c r="AB69">
        <v>18</v>
      </c>
      <c r="AC69">
        <v>12</v>
      </c>
      <c r="AD69">
        <v>6</v>
      </c>
      <c r="AE69">
        <v>66.67</v>
      </c>
      <c r="AF69">
        <v>10</v>
      </c>
      <c r="AG69">
        <v>10</v>
      </c>
      <c r="AH69">
        <v>3</v>
      </c>
      <c r="AI69">
        <v>5</v>
      </c>
    </row>
    <row r="70" spans="1:35" x14ac:dyDescent="0.2">
      <c r="A70" s="102">
        <v>756</v>
      </c>
      <c r="B70">
        <v>7189</v>
      </c>
      <c r="C70" s="106" t="s">
        <v>45</v>
      </c>
      <c r="D70" s="106" t="s">
        <v>3405</v>
      </c>
      <c r="E70">
        <v>745</v>
      </c>
      <c r="F70">
        <v>744</v>
      </c>
      <c r="G70">
        <v>1400</v>
      </c>
      <c r="H70" s="106" t="s">
        <v>3343</v>
      </c>
      <c r="I70">
        <v>9716</v>
      </c>
      <c r="J70" s="106" t="s">
        <v>3653</v>
      </c>
      <c r="K70" s="106" t="s">
        <v>3355</v>
      </c>
      <c r="L70">
        <v>1273</v>
      </c>
      <c r="M70">
        <v>1293</v>
      </c>
      <c r="N70">
        <v>800</v>
      </c>
      <c r="O70" s="106" t="s">
        <v>3340</v>
      </c>
      <c r="P70">
        <v>0.87652450139757698</v>
      </c>
      <c r="Q70">
        <v>0.83586062249300996</v>
      </c>
      <c r="R70" s="106">
        <v>0.29422960338227599</v>
      </c>
      <c r="S70" s="106">
        <v>3.9381001338579399E-2</v>
      </c>
      <c r="T70">
        <v>-1.2514613091550699</v>
      </c>
      <c r="U70">
        <v>1.2514613091550699</v>
      </c>
      <c r="V70">
        <v>0.39552590024593898</v>
      </c>
      <c r="W70">
        <v>-3.58</v>
      </c>
      <c r="X70">
        <v>0.7</v>
      </c>
      <c r="Y70">
        <v>368199</v>
      </c>
      <c r="Z70">
        <v>26300</v>
      </c>
      <c r="AA70">
        <v>1.28</v>
      </c>
      <c r="AB70">
        <v>14</v>
      </c>
      <c r="AC70">
        <v>8</v>
      </c>
      <c r="AD70">
        <v>6</v>
      </c>
      <c r="AE70">
        <v>57.14</v>
      </c>
      <c r="AF70">
        <v>9</v>
      </c>
      <c r="AG70">
        <v>8</v>
      </c>
      <c r="AH70">
        <v>4</v>
      </c>
      <c r="AI70">
        <v>2</v>
      </c>
    </row>
    <row r="71" spans="1:35" x14ac:dyDescent="0.2">
      <c r="A71" s="102">
        <v>530</v>
      </c>
      <c r="B71">
        <v>6098</v>
      </c>
      <c r="C71" s="106" t="s">
        <v>240</v>
      </c>
      <c r="D71" s="106" t="s">
        <v>3355</v>
      </c>
      <c r="E71">
        <v>4437</v>
      </c>
      <c r="F71">
        <v>4450</v>
      </c>
      <c r="G71">
        <v>200</v>
      </c>
      <c r="H71" s="106" t="s">
        <v>3340</v>
      </c>
      <c r="I71">
        <v>6967</v>
      </c>
      <c r="J71" s="106" t="s">
        <v>989</v>
      </c>
      <c r="K71" s="106" t="s">
        <v>3345</v>
      </c>
      <c r="L71">
        <v>1323</v>
      </c>
      <c r="M71">
        <v>1318</v>
      </c>
      <c r="N71">
        <v>700</v>
      </c>
      <c r="O71" s="106" t="s">
        <v>3343</v>
      </c>
      <c r="P71">
        <v>0.82448797277172203</v>
      </c>
      <c r="Q71">
        <v>0.87224112198090897</v>
      </c>
      <c r="R71" s="106">
        <v>0.27528563925043698</v>
      </c>
      <c r="S71" s="106">
        <v>0.13096884614208101</v>
      </c>
      <c r="T71">
        <v>0.14373361867600601</v>
      </c>
      <c r="U71">
        <v>0.14373361867600601</v>
      </c>
      <c r="V71">
        <v>0.104467949591979</v>
      </c>
      <c r="W71">
        <v>0.79</v>
      </c>
      <c r="X71">
        <v>3.66</v>
      </c>
      <c r="Y71">
        <v>364358</v>
      </c>
      <c r="Z71">
        <v>19177</v>
      </c>
      <c r="AA71">
        <v>1.01</v>
      </c>
      <c r="AB71">
        <v>19</v>
      </c>
      <c r="AC71">
        <v>14</v>
      </c>
      <c r="AD71">
        <v>5</v>
      </c>
      <c r="AE71">
        <v>73.680000000000007</v>
      </c>
      <c r="AF71">
        <v>10</v>
      </c>
      <c r="AG71">
        <v>13</v>
      </c>
      <c r="AH71">
        <v>5</v>
      </c>
      <c r="AI71">
        <v>1</v>
      </c>
    </row>
    <row r="72" spans="1:35" x14ac:dyDescent="0.2">
      <c r="A72" s="102">
        <v>81</v>
      </c>
      <c r="B72">
        <v>6406</v>
      </c>
      <c r="C72" s="106" t="s">
        <v>3352</v>
      </c>
      <c r="D72" s="106" t="s">
        <v>3353</v>
      </c>
      <c r="E72">
        <v>1809</v>
      </c>
      <c r="F72">
        <v>1792</v>
      </c>
      <c r="G72">
        <v>600</v>
      </c>
      <c r="H72" s="106" t="s">
        <v>3343</v>
      </c>
      <c r="I72">
        <v>8060</v>
      </c>
      <c r="J72" s="106" t="s">
        <v>1358</v>
      </c>
      <c r="K72" s="106" t="s">
        <v>3347</v>
      </c>
      <c r="L72">
        <v>2740</v>
      </c>
      <c r="M72">
        <v>2710</v>
      </c>
      <c r="N72">
        <v>400</v>
      </c>
      <c r="O72" s="106" t="s">
        <v>3340</v>
      </c>
      <c r="P72">
        <v>0.873787702400462</v>
      </c>
      <c r="Q72">
        <v>0.93993321297693</v>
      </c>
      <c r="R72">
        <v>1.37783879440368E-2</v>
      </c>
      <c r="S72" s="106">
        <v>6.4058099993143996E-3</v>
      </c>
      <c r="T72">
        <v>-0.97668558155579999</v>
      </c>
      <c r="U72">
        <v>0.97668558155579999</v>
      </c>
      <c r="V72">
        <v>1.1481941613636799</v>
      </c>
      <c r="W72">
        <v>-3.09</v>
      </c>
      <c r="X72">
        <v>0.81</v>
      </c>
      <c r="Y72">
        <v>363827</v>
      </c>
      <c r="Z72">
        <v>20213</v>
      </c>
      <c r="AA72">
        <v>0.9</v>
      </c>
      <c r="AB72">
        <v>18</v>
      </c>
      <c r="AC72">
        <v>12</v>
      </c>
      <c r="AD72">
        <v>6</v>
      </c>
      <c r="AE72">
        <v>66.67</v>
      </c>
      <c r="AF72">
        <v>11</v>
      </c>
      <c r="AG72">
        <v>8</v>
      </c>
      <c r="AH72">
        <v>3</v>
      </c>
      <c r="AI72">
        <v>7</v>
      </c>
    </row>
    <row r="73" spans="1:35" x14ac:dyDescent="0.2">
      <c r="A73" s="102">
        <v>236</v>
      </c>
      <c r="B73">
        <v>2784</v>
      </c>
      <c r="C73" s="106" t="s">
        <v>1311</v>
      </c>
      <c r="D73" s="106" t="s">
        <v>3347</v>
      </c>
      <c r="E73">
        <v>2287</v>
      </c>
      <c r="F73">
        <v>2274</v>
      </c>
      <c r="G73">
        <v>400</v>
      </c>
      <c r="H73" s="106" t="s">
        <v>3340</v>
      </c>
      <c r="I73">
        <v>9143</v>
      </c>
      <c r="J73" s="106" t="s">
        <v>3656</v>
      </c>
      <c r="K73" s="106" t="s">
        <v>3524</v>
      </c>
      <c r="L73">
        <v>2399</v>
      </c>
      <c r="M73">
        <v>2435</v>
      </c>
      <c r="N73">
        <v>400</v>
      </c>
      <c r="O73" s="106" t="s">
        <v>3343</v>
      </c>
      <c r="P73">
        <v>0.85310156944698501</v>
      </c>
      <c r="Q73">
        <v>0.91180687228243196</v>
      </c>
      <c r="R73" s="106">
        <v>0.18315309596598101</v>
      </c>
      <c r="S73">
        <v>0.13407082262937001</v>
      </c>
      <c r="T73">
        <v>0.90181758085455299</v>
      </c>
      <c r="U73">
        <v>0.90181758085455299</v>
      </c>
      <c r="V73">
        <v>2.1053401626727402</v>
      </c>
      <c r="W73">
        <v>2.19</v>
      </c>
      <c r="X73">
        <v>6.61</v>
      </c>
      <c r="Y73">
        <v>362829</v>
      </c>
      <c r="Z73">
        <v>45354</v>
      </c>
      <c r="AA73">
        <v>2.25</v>
      </c>
      <c r="AB73">
        <v>8</v>
      </c>
      <c r="AC73">
        <v>7</v>
      </c>
      <c r="AD73">
        <v>1</v>
      </c>
      <c r="AE73">
        <v>87.5</v>
      </c>
      <c r="AF73">
        <v>11</v>
      </c>
      <c r="AG73">
        <v>6</v>
      </c>
      <c r="AH73">
        <v>1</v>
      </c>
      <c r="AI73">
        <v>1</v>
      </c>
    </row>
    <row r="74" spans="1:35" x14ac:dyDescent="0.2">
      <c r="A74" s="102">
        <v>809</v>
      </c>
      <c r="B74">
        <v>7278</v>
      </c>
      <c r="C74" s="106" t="s">
        <v>46</v>
      </c>
      <c r="D74" s="106" t="s">
        <v>3358</v>
      </c>
      <c r="E74">
        <v>2339</v>
      </c>
      <c r="F74">
        <v>2293</v>
      </c>
      <c r="G74">
        <v>400</v>
      </c>
      <c r="H74" s="106" t="s">
        <v>3343</v>
      </c>
      <c r="I74">
        <v>8411</v>
      </c>
      <c r="J74" s="106" t="s">
        <v>3527</v>
      </c>
      <c r="K74" s="106" t="s">
        <v>3405</v>
      </c>
      <c r="L74">
        <v>163.1</v>
      </c>
      <c r="M74">
        <v>162.80000000000001</v>
      </c>
      <c r="N74">
        <v>5600</v>
      </c>
      <c r="O74" s="106" t="s">
        <v>3340</v>
      </c>
      <c r="P74">
        <v>0.85545723998068302</v>
      </c>
      <c r="Q74">
        <v>0.82814506543176603</v>
      </c>
      <c r="R74" s="15">
        <v>0.19556826423469501</v>
      </c>
      <c r="S74" s="106">
        <v>0.29108250834850902</v>
      </c>
      <c r="T74">
        <v>-0.481607017206447</v>
      </c>
      <c r="U74">
        <v>0.481607017206447</v>
      </c>
      <c r="V74">
        <v>0.157648944189101</v>
      </c>
      <c r="W74">
        <v>-1.82</v>
      </c>
      <c r="X74">
        <v>0.6</v>
      </c>
      <c r="Y74">
        <v>361116</v>
      </c>
      <c r="Z74">
        <v>20062</v>
      </c>
      <c r="AA74">
        <v>1.07</v>
      </c>
      <c r="AB74">
        <v>18</v>
      </c>
      <c r="AC74">
        <v>15</v>
      </c>
      <c r="AD74">
        <v>3</v>
      </c>
      <c r="AE74">
        <v>83.33</v>
      </c>
      <c r="AF74">
        <v>14</v>
      </c>
      <c r="AG74">
        <v>8</v>
      </c>
      <c r="AH74">
        <v>2</v>
      </c>
      <c r="AI74">
        <v>8</v>
      </c>
    </row>
    <row r="75" spans="1:35" x14ac:dyDescent="0.2">
      <c r="A75" s="102">
        <v>232</v>
      </c>
      <c r="B75">
        <v>6701</v>
      </c>
      <c r="C75" s="106" t="s">
        <v>3636</v>
      </c>
      <c r="D75" s="106" t="s">
        <v>3345</v>
      </c>
      <c r="E75">
        <v>5000</v>
      </c>
      <c r="F75">
        <v>5040</v>
      </c>
      <c r="G75">
        <v>200</v>
      </c>
      <c r="H75" s="106" t="s">
        <v>3340</v>
      </c>
      <c r="I75">
        <v>6750</v>
      </c>
      <c r="J75" s="106" t="s">
        <v>3408</v>
      </c>
      <c r="K75" s="106" t="s">
        <v>3345</v>
      </c>
      <c r="L75">
        <v>4485</v>
      </c>
      <c r="M75">
        <v>4470</v>
      </c>
      <c r="N75">
        <v>200</v>
      </c>
      <c r="O75" s="106" t="s">
        <v>3343</v>
      </c>
      <c r="P75">
        <v>0.83146860409299495</v>
      </c>
      <c r="Q75">
        <v>0.91252931011482696</v>
      </c>
      <c r="R75">
        <v>8.6678755130828705E-2</v>
      </c>
      <c r="S75" s="106">
        <v>2.0555891006111401E-3</v>
      </c>
      <c r="T75">
        <v>1.2738443432736899</v>
      </c>
      <c r="U75">
        <v>1.2738443432736899</v>
      </c>
      <c r="V75">
        <v>1.3364759172806699</v>
      </c>
      <c r="W75">
        <v>4.29</v>
      </c>
      <c r="X75">
        <v>11.31</v>
      </c>
      <c r="Y75">
        <v>360613</v>
      </c>
      <c r="Z75">
        <v>30051</v>
      </c>
      <c r="AA75">
        <v>1.75</v>
      </c>
      <c r="AB75">
        <v>12</v>
      </c>
      <c r="AC75">
        <v>9</v>
      </c>
      <c r="AD75">
        <v>3</v>
      </c>
      <c r="AE75">
        <v>75</v>
      </c>
      <c r="AF75">
        <v>14</v>
      </c>
      <c r="AG75">
        <v>5</v>
      </c>
      <c r="AH75">
        <v>1</v>
      </c>
      <c r="AI75">
        <v>6</v>
      </c>
    </row>
    <row r="76" spans="1:35" x14ac:dyDescent="0.2">
      <c r="A76" s="102">
        <v>808</v>
      </c>
      <c r="B76">
        <v>5334</v>
      </c>
      <c r="C76" s="106" t="s">
        <v>3702</v>
      </c>
      <c r="D76" s="106" t="s">
        <v>3339</v>
      </c>
      <c r="E76">
        <v>1907</v>
      </c>
      <c r="F76">
        <v>1917</v>
      </c>
      <c r="G76">
        <v>500</v>
      </c>
      <c r="H76" s="106" t="s">
        <v>3343</v>
      </c>
      <c r="I76">
        <v>7186</v>
      </c>
      <c r="J76" s="106" t="s">
        <v>713</v>
      </c>
      <c r="K76" s="106" t="s">
        <v>3405</v>
      </c>
      <c r="L76">
        <v>429</v>
      </c>
      <c r="M76">
        <v>428</v>
      </c>
      <c r="N76">
        <v>2200</v>
      </c>
      <c r="O76" s="106" t="s">
        <v>3340</v>
      </c>
      <c r="P76">
        <v>0.80438511069239305</v>
      </c>
      <c r="Q76">
        <v>0.828402495824897</v>
      </c>
      <c r="R76">
        <v>9.6818165423674704E-2</v>
      </c>
      <c r="S76">
        <v>3.9344470416367801E-2</v>
      </c>
      <c r="T76">
        <v>-2.7899244008178901</v>
      </c>
      <c r="U76">
        <v>2.7899244008178901</v>
      </c>
      <c r="V76">
        <v>3.2897171241750498</v>
      </c>
      <c r="W76">
        <v>-8.09</v>
      </c>
      <c r="X76">
        <v>1.76</v>
      </c>
      <c r="Y76">
        <v>359188</v>
      </c>
      <c r="Z76">
        <v>25656</v>
      </c>
      <c r="AA76">
        <v>1.2</v>
      </c>
      <c r="AB76">
        <v>14</v>
      </c>
      <c r="AC76">
        <v>9</v>
      </c>
      <c r="AD76">
        <v>5</v>
      </c>
      <c r="AE76">
        <v>64.290000000000006</v>
      </c>
      <c r="AF76">
        <v>12</v>
      </c>
      <c r="AG76">
        <v>7</v>
      </c>
      <c r="AH76">
        <v>1</v>
      </c>
      <c r="AI76">
        <v>6</v>
      </c>
    </row>
    <row r="77" spans="1:35" x14ac:dyDescent="0.2">
      <c r="A77" s="102">
        <v>15</v>
      </c>
      <c r="B77">
        <v>3635</v>
      </c>
      <c r="C77" s="106" t="s">
        <v>47</v>
      </c>
      <c r="D77" s="106" t="s">
        <v>3342</v>
      </c>
      <c r="E77">
        <v>3030</v>
      </c>
      <c r="F77">
        <v>3105</v>
      </c>
      <c r="G77">
        <v>300</v>
      </c>
      <c r="H77" s="106" t="s">
        <v>3340</v>
      </c>
      <c r="I77">
        <v>6755</v>
      </c>
      <c r="J77" s="106" t="s">
        <v>698</v>
      </c>
      <c r="K77" s="106" t="s">
        <v>3345</v>
      </c>
      <c r="L77">
        <v>2543</v>
      </c>
      <c r="M77">
        <v>2478</v>
      </c>
      <c r="N77">
        <v>400</v>
      </c>
      <c r="O77" s="106" t="s">
        <v>3343</v>
      </c>
      <c r="P77">
        <v>0.93425004155353697</v>
      </c>
      <c r="Q77">
        <v>0.96172511615558498</v>
      </c>
      <c r="R77" s="15">
        <v>6.0417932714813597E-6</v>
      </c>
      <c r="S77" s="106">
        <v>1.5651527066780999E-2</v>
      </c>
      <c r="T77">
        <v>0.62036360100398402</v>
      </c>
      <c r="U77">
        <v>0.62036360100398402</v>
      </c>
      <c r="V77">
        <v>0.344953989145592</v>
      </c>
      <c r="W77">
        <v>3.38</v>
      </c>
      <c r="X77">
        <v>6.41</v>
      </c>
      <c r="Y77">
        <v>358267</v>
      </c>
      <c r="Z77">
        <v>19904</v>
      </c>
      <c r="AA77">
        <v>0.97</v>
      </c>
      <c r="AB77">
        <v>18</v>
      </c>
      <c r="AC77">
        <v>11</v>
      </c>
      <c r="AD77">
        <v>7</v>
      </c>
      <c r="AE77">
        <v>61.11</v>
      </c>
      <c r="AF77">
        <v>12</v>
      </c>
      <c r="AG77">
        <v>10</v>
      </c>
      <c r="AH77">
        <v>4</v>
      </c>
      <c r="AI77">
        <v>4</v>
      </c>
    </row>
    <row r="78" spans="1:35" x14ac:dyDescent="0.2">
      <c r="A78" s="102">
        <v>925</v>
      </c>
      <c r="B78">
        <v>7167</v>
      </c>
      <c r="C78" s="106" t="s">
        <v>3442</v>
      </c>
      <c r="D78" s="106" t="s">
        <v>3405</v>
      </c>
      <c r="E78">
        <v>250</v>
      </c>
      <c r="F78">
        <v>249</v>
      </c>
      <c r="G78">
        <v>4400</v>
      </c>
      <c r="H78" s="106" t="s">
        <v>3340</v>
      </c>
      <c r="I78">
        <v>7202</v>
      </c>
      <c r="J78" s="106" t="s">
        <v>998</v>
      </c>
      <c r="K78" s="106" t="s">
        <v>3358</v>
      </c>
      <c r="L78">
        <v>1092</v>
      </c>
      <c r="M78">
        <v>1090.5</v>
      </c>
      <c r="N78">
        <v>1000</v>
      </c>
      <c r="O78" s="106" t="s">
        <v>3343</v>
      </c>
      <c r="P78">
        <v>0.893688055011293</v>
      </c>
      <c r="Q78">
        <v>0.80235434203225198</v>
      </c>
      <c r="R78" s="15">
        <v>0.463302675432474</v>
      </c>
      <c r="S78" s="106">
        <v>0.29292205109020503</v>
      </c>
      <c r="T78">
        <v>2.01966589181241</v>
      </c>
      <c r="U78">
        <v>2.01966589181241</v>
      </c>
      <c r="V78">
        <v>2.77353681544965</v>
      </c>
      <c r="W78">
        <v>4.9400000000000004</v>
      </c>
      <c r="X78">
        <v>0.47</v>
      </c>
      <c r="Y78">
        <v>357431</v>
      </c>
      <c r="Z78">
        <v>19857</v>
      </c>
      <c r="AA78">
        <v>0.94</v>
      </c>
      <c r="AB78">
        <v>18</v>
      </c>
      <c r="AC78">
        <v>8</v>
      </c>
      <c r="AD78">
        <v>10</v>
      </c>
      <c r="AE78">
        <v>44.44</v>
      </c>
      <c r="AF78">
        <v>14</v>
      </c>
      <c r="AG78">
        <v>7</v>
      </c>
      <c r="AH78">
        <v>1</v>
      </c>
      <c r="AI78">
        <v>10</v>
      </c>
    </row>
    <row r="79" spans="1:35" x14ac:dyDescent="0.2">
      <c r="A79" s="102">
        <v>739</v>
      </c>
      <c r="B79">
        <v>8306</v>
      </c>
      <c r="C79" s="106" t="s">
        <v>3646</v>
      </c>
      <c r="D79" s="106" t="s">
        <v>3405</v>
      </c>
      <c r="E79">
        <v>566.9</v>
      </c>
      <c r="F79">
        <v>570.6</v>
      </c>
      <c r="G79">
        <v>1800</v>
      </c>
      <c r="H79" s="106" t="s">
        <v>3340</v>
      </c>
      <c r="I79">
        <v>9513</v>
      </c>
      <c r="J79" s="106" t="s">
        <v>3665</v>
      </c>
      <c r="K79" s="106" t="s">
        <v>3407</v>
      </c>
      <c r="L79">
        <v>2493</v>
      </c>
      <c r="M79">
        <v>2502</v>
      </c>
      <c r="N79">
        <v>400</v>
      </c>
      <c r="O79" s="106" t="s">
        <v>3343</v>
      </c>
      <c r="P79">
        <v>0.840302292751121</v>
      </c>
      <c r="Q79">
        <v>0.83746867720505702</v>
      </c>
      <c r="R79" s="106">
        <v>3.9305361234274701E-2</v>
      </c>
      <c r="S79">
        <v>5.9204560904122697E-2</v>
      </c>
      <c r="T79">
        <v>1.3358252311716401</v>
      </c>
      <c r="U79">
        <v>1.3358252311716401</v>
      </c>
      <c r="V79">
        <v>1.74869646495986</v>
      </c>
      <c r="W79">
        <v>2.99</v>
      </c>
      <c r="X79">
        <v>2.63</v>
      </c>
      <c r="Y79">
        <v>357363</v>
      </c>
      <c r="Z79">
        <v>21021</v>
      </c>
      <c r="AA79">
        <v>1.19</v>
      </c>
      <c r="AB79">
        <v>17</v>
      </c>
      <c r="AC79">
        <v>12</v>
      </c>
      <c r="AD79">
        <v>5</v>
      </c>
      <c r="AE79">
        <v>70.59</v>
      </c>
      <c r="AF79">
        <v>13</v>
      </c>
      <c r="AG79">
        <v>8</v>
      </c>
      <c r="AH79">
        <v>2</v>
      </c>
      <c r="AI79">
        <v>7</v>
      </c>
    </row>
    <row r="80" spans="1:35" x14ac:dyDescent="0.2">
      <c r="A80" s="102">
        <v>751</v>
      </c>
      <c r="B80">
        <v>5471</v>
      </c>
      <c r="C80" s="106" t="s">
        <v>3674</v>
      </c>
      <c r="D80" s="106" t="s">
        <v>3403</v>
      </c>
      <c r="E80">
        <v>4350</v>
      </c>
      <c r="F80">
        <v>4360</v>
      </c>
      <c r="G80">
        <v>200</v>
      </c>
      <c r="H80" s="106" t="s">
        <v>3343</v>
      </c>
      <c r="I80">
        <v>7186</v>
      </c>
      <c r="J80" s="106" t="s">
        <v>713</v>
      </c>
      <c r="K80" s="106" t="s">
        <v>3405</v>
      </c>
      <c r="L80">
        <v>429</v>
      </c>
      <c r="M80">
        <v>428</v>
      </c>
      <c r="N80">
        <v>2000</v>
      </c>
      <c r="O80" s="106" t="s">
        <v>3340</v>
      </c>
      <c r="P80">
        <v>0.8592310710469</v>
      </c>
      <c r="Q80">
        <v>0.83617556817812699</v>
      </c>
      <c r="R80" s="15">
        <v>0.52693345595206598</v>
      </c>
      <c r="S80" s="106">
        <v>0.39516190441232901</v>
      </c>
      <c r="T80">
        <v>-1.91394864706558</v>
      </c>
      <c r="U80">
        <v>1.91394864706558</v>
      </c>
      <c r="V80">
        <v>2.1281693913976301</v>
      </c>
      <c r="W80">
        <v>-6.37</v>
      </c>
      <c r="X80">
        <v>1.83</v>
      </c>
      <c r="Y80">
        <v>357204</v>
      </c>
      <c r="Z80">
        <v>18800</v>
      </c>
      <c r="AA80">
        <v>1.04</v>
      </c>
      <c r="AB80">
        <v>19</v>
      </c>
      <c r="AC80">
        <v>12</v>
      </c>
      <c r="AD80">
        <v>7</v>
      </c>
      <c r="AE80">
        <v>63.16</v>
      </c>
      <c r="AF80">
        <v>12</v>
      </c>
      <c r="AG80">
        <v>7</v>
      </c>
      <c r="AH80">
        <v>3</v>
      </c>
      <c r="AI80">
        <v>9</v>
      </c>
    </row>
    <row r="81" spans="1:35" x14ac:dyDescent="0.2">
      <c r="A81" s="102">
        <v>473</v>
      </c>
      <c r="B81">
        <v>7817</v>
      </c>
      <c r="C81" s="106" t="s">
        <v>724</v>
      </c>
      <c r="D81" s="106" t="s">
        <v>3364</v>
      </c>
      <c r="E81">
        <v>4570</v>
      </c>
      <c r="F81">
        <v>4595</v>
      </c>
      <c r="G81">
        <v>200</v>
      </c>
      <c r="H81" s="106" t="s">
        <v>3340</v>
      </c>
      <c r="I81">
        <v>8570</v>
      </c>
      <c r="J81" s="106" t="s">
        <v>3657</v>
      </c>
      <c r="K81" s="106" t="s">
        <v>3346</v>
      </c>
      <c r="L81">
        <v>1746</v>
      </c>
      <c r="M81">
        <v>1737</v>
      </c>
      <c r="N81">
        <v>500</v>
      </c>
      <c r="O81" s="106" t="s">
        <v>3343</v>
      </c>
      <c r="P81">
        <v>0.81561204803980203</v>
      </c>
      <c r="Q81">
        <v>0.88022417319242596</v>
      </c>
      <c r="R81" s="106">
        <v>4.0791972879439399E-2</v>
      </c>
      <c r="S81" s="106">
        <v>0.38380508834576799</v>
      </c>
      <c r="T81">
        <v>0.39788749239395299</v>
      </c>
      <c r="U81">
        <v>0.39788749239395299</v>
      </c>
      <c r="V81">
        <v>0.73364669605716204</v>
      </c>
      <c r="W81">
        <v>1.29</v>
      </c>
      <c r="X81">
        <v>5.5</v>
      </c>
      <c r="Y81">
        <v>356512</v>
      </c>
      <c r="Z81">
        <v>29709</v>
      </c>
      <c r="AA81">
        <v>1.52</v>
      </c>
      <c r="AB81">
        <v>12</v>
      </c>
      <c r="AC81">
        <v>9</v>
      </c>
      <c r="AD81">
        <v>3</v>
      </c>
      <c r="AE81">
        <v>75</v>
      </c>
      <c r="AF81">
        <v>13</v>
      </c>
      <c r="AG81">
        <v>8</v>
      </c>
      <c r="AH81">
        <v>1</v>
      </c>
      <c r="AI81">
        <v>3</v>
      </c>
    </row>
    <row r="82" spans="1:35" x14ac:dyDescent="0.2">
      <c r="A82" s="102">
        <v>237</v>
      </c>
      <c r="B82">
        <v>8276</v>
      </c>
      <c r="C82" s="106" t="s">
        <v>1088</v>
      </c>
      <c r="D82" s="106" t="s">
        <v>3366</v>
      </c>
      <c r="E82">
        <v>1964</v>
      </c>
      <c r="F82">
        <v>1975</v>
      </c>
      <c r="G82">
        <v>500</v>
      </c>
      <c r="H82" s="106" t="s">
        <v>3340</v>
      </c>
      <c r="I82">
        <v>9507</v>
      </c>
      <c r="J82" s="106" t="s">
        <v>3530</v>
      </c>
      <c r="K82" s="106" t="s">
        <v>3407</v>
      </c>
      <c r="L82">
        <v>938</v>
      </c>
      <c r="M82">
        <v>942</v>
      </c>
      <c r="N82">
        <v>1000</v>
      </c>
      <c r="O82" s="106" t="s">
        <v>3343</v>
      </c>
      <c r="P82">
        <v>0.87769824671742103</v>
      </c>
      <c r="Q82">
        <v>0.91150507836075201</v>
      </c>
      <c r="R82">
        <v>0.157562892046754</v>
      </c>
      <c r="S82" s="106">
        <v>0.124528031368108</v>
      </c>
      <c r="T82" s="106">
        <v>1.76284734912618</v>
      </c>
      <c r="U82" s="106">
        <v>1.76284734912618</v>
      </c>
      <c r="V82">
        <v>0.91133430041845898</v>
      </c>
      <c r="W82">
        <v>6.01</v>
      </c>
      <c r="X82">
        <v>4.6100000000000003</v>
      </c>
      <c r="Y82">
        <v>356420</v>
      </c>
      <c r="Z82">
        <v>16201</v>
      </c>
      <c r="AA82">
        <v>0.8</v>
      </c>
      <c r="AB82">
        <v>22</v>
      </c>
      <c r="AC82">
        <v>15</v>
      </c>
      <c r="AD82">
        <v>7</v>
      </c>
      <c r="AE82">
        <v>68.180000000000007</v>
      </c>
      <c r="AF82">
        <v>12</v>
      </c>
      <c r="AG82">
        <v>11</v>
      </c>
      <c r="AH82">
        <v>5</v>
      </c>
      <c r="AI82">
        <v>6</v>
      </c>
    </row>
    <row r="83" spans="1:35" x14ac:dyDescent="0.2">
      <c r="A83" s="102">
        <v>827</v>
      </c>
      <c r="B83">
        <v>1662</v>
      </c>
      <c r="C83" s="106" t="s">
        <v>736</v>
      </c>
      <c r="D83" s="106" t="s">
        <v>3666</v>
      </c>
      <c r="E83">
        <v>2686</v>
      </c>
      <c r="F83">
        <v>2735</v>
      </c>
      <c r="G83">
        <v>400</v>
      </c>
      <c r="H83" s="106" t="s">
        <v>3343</v>
      </c>
      <c r="I83">
        <v>6807</v>
      </c>
      <c r="J83" s="106" t="s">
        <v>239</v>
      </c>
      <c r="K83" s="106" t="s">
        <v>3345</v>
      </c>
      <c r="L83">
        <v>2000</v>
      </c>
      <c r="M83">
        <v>1984</v>
      </c>
      <c r="N83">
        <v>600</v>
      </c>
      <c r="O83" s="106" t="s">
        <v>3340</v>
      </c>
      <c r="P83">
        <v>0.87840285082243097</v>
      </c>
      <c r="Q83">
        <v>0.82496456569573096</v>
      </c>
      <c r="R83" s="106">
        <v>2.2307140100373001E-2</v>
      </c>
      <c r="S83">
        <v>0.22840777650254099</v>
      </c>
      <c r="T83">
        <v>-4.98138557860697E-2</v>
      </c>
      <c r="U83">
        <v>4.98138557860697E-2</v>
      </c>
      <c r="V83">
        <v>0.30484060067283703</v>
      </c>
      <c r="W83">
        <v>-0.28000000000000003</v>
      </c>
      <c r="X83">
        <v>8.81</v>
      </c>
      <c r="Y83">
        <v>356242</v>
      </c>
      <c r="Z83">
        <v>15489</v>
      </c>
      <c r="AA83">
        <v>0.8</v>
      </c>
      <c r="AB83">
        <v>23</v>
      </c>
      <c r="AC83">
        <v>15</v>
      </c>
      <c r="AD83">
        <v>8</v>
      </c>
      <c r="AE83">
        <v>65.22</v>
      </c>
      <c r="AF83">
        <v>9</v>
      </c>
      <c r="AG83">
        <v>13</v>
      </c>
      <c r="AH83">
        <v>7</v>
      </c>
      <c r="AI83">
        <v>3</v>
      </c>
    </row>
    <row r="84" spans="1:35" x14ac:dyDescent="0.2">
      <c r="A84" s="102">
        <v>853</v>
      </c>
      <c r="B84">
        <v>7321</v>
      </c>
      <c r="C84" s="106" t="s">
        <v>3658</v>
      </c>
      <c r="D84" s="106" t="s">
        <v>3405</v>
      </c>
      <c r="E84">
        <v>623</v>
      </c>
      <c r="F84">
        <v>619</v>
      </c>
      <c r="G84">
        <v>1700</v>
      </c>
      <c r="H84" s="106" t="s">
        <v>3343</v>
      </c>
      <c r="I84">
        <v>8233</v>
      </c>
      <c r="J84" s="106" t="s">
        <v>3391</v>
      </c>
      <c r="K84" s="106" t="s">
        <v>3366</v>
      </c>
      <c r="L84">
        <v>1182</v>
      </c>
      <c r="M84">
        <v>1195</v>
      </c>
      <c r="N84">
        <v>900</v>
      </c>
      <c r="O84" s="106" t="s">
        <v>3340</v>
      </c>
      <c r="P84">
        <v>0.86325252296888699</v>
      </c>
      <c r="Q84">
        <v>0.82026042982626901</v>
      </c>
      <c r="R84">
        <v>0.16837814004810001</v>
      </c>
      <c r="S84" s="106">
        <v>4.5786220464086202E-2</v>
      </c>
      <c r="T84">
        <v>-2.45487886862982</v>
      </c>
      <c r="U84">
        <v>2.45487886862982</v>
      </c>
      <c r="V84">
        <v>1.6942069380192</v>
      </c>
      <c r="W84">
        <v>-6.96</v>
      </c>
      <c r="X84">
        <v>2.16</v>
      </c>
      <c r="Y84">
        <v>355056</v>
      </c>
      <c r="Z84">
        <v>35506</v>
      </c>
      <c r="AA84">
        <v>1.76</v>
      </c>
      <c r="AB84">
        <v>10</v>
      </c>
      <c r="AC84">
        <v>7</v>
      </c>
      <c r="AD84">
        <v>3</v>
      </c>
      <c r="AE84">
        <v>70</v>
      </c>
      <c r="AF84">
        <v>12</v>
      </c>
      <c r="AG84">
        <v>5</v>
      </c>
      <c r="AH84">
        <v>2</v>
      </c>
      <c r="AI84">
        <v>3</v>
      </c>
    </row>
    <row r="85" spans="1:35" x14ac:dyDescent="0.2">
      <c r="A85" s="102">
        <v>414</v>
      </c>
      <c r="B85">
        <v>7272</v>
      </c>
      <c r="C85" s="106" t="s">
        <v>3660</v>
      </c>
      <c r="D85" s="106" t="s">
        <v>3358</v>
      </c>
      <c r="E85">
        <v>2066</v>
      </c>
      <c r="F85">
        <v>2063</v>
      </c>
      <c r="G85">
        <v>500</v>
      </c>
      <c r="H85" s="106" t="s">
        <v>3340</v>
      </c>
      <c r="I85">
        <v>7762</v>
      </c>
      <c r="J85" s="106" t="s">
        <v>3661</v>
      </c>
      <c r="K85" s="106" t="s">
        <v>3349</v>
      </c>
      <c r="L85">
        <v>538</v>
      </c>
      <c r="M85">
        <v>535</v>
      </c>
      <c r="N85">
        <v>1900</v>
      </c>
      <c r="O85" s="106" t="s">
        <v>3343</v>
      </c>
      <c r="P85">
        <v>0.87722519491301498</v>
      </c>
      <c r="Q85">
        <v>0.88696462926683295</v>
      </c>
      <c r="R85">
        <v>6.0638339051874303E-2</v>
      </c>
      <c r="S85" s="106">
        <v>1.93313595265736E-2</v>
      </c>
      <c r="T85">
        <v>1.2440405959666501</v>
      </c>
      <c r="U85">
        <v>1.2440405959666501</v>
      </c>
      <c r="V85">
        <v>1.1755401490053601</v>
      </c>
      <c r="W85">
        <v>2.44</v>
      </c>
      <c r="X85">
        <v>1.45</v>
      </c>
      <c r="Y85">
        <v>353616</v>
      </c>
      <c r="Z85">
        <v>27201</v>
      </c>
      <c r="AA85">
        <v>1.35</v>
      </c>
      <c r="AB85">
        <v>13</v>
      </c>
      <c r="AC85">
        <v>11</v>
      </c>
      <c r="AD85">
        <v>2</v>
      </c>
      <c r="AE85">
        <v>84.62</v>
      </c>
      <c r="AF85">
        <v>13</v>
      </c>
      <c r="AG85">
        <v>6</v>
      </c>
      <c r="AH85">
        <v>1</v>
      </c>
      <c r="AI85">
        <v>6</v>
      </c>
    </row>
    <row r="86" spans="1:35" x14ac:dyDescent="0.2">
      <c r="A86" s="102">
        <v>600</v>
      </c>
      <c r="B86">
        <v>3003</v>
      </c>
      <c r="C86" s="106" t="s">
        <v>719</v>
      </c>
      <c r="D86" s="106" t="s">
        <v>3362</v>
      </c>
      <c r="E86">
        <v>1360</v>
      </c>
      <c r="F86">
        <v>1345</v>
      </c>
      <c r="G86">
        <v>700</v>
      </c>
      <c r="H86" s="106" t="s">
        <v>3340</v>
      </c>
      <c r="I86">
        <v>8591</v>
      </c>
      <c r="J86" s="106" t="s">
        <v>3618</v>
      </c>
      <c r="K86" s="106" t="s">
        <v>3346</v>
      </c>
      <c r="L86">
        <v>1923</v>
      </c>
      <c r="M86">
        <v>1899</v>
      </c>
      <c r="N86">
        <v>500</v>
      </c>
      <c r="O86" s="106" t="s">
        <v>3343</v>
      </c>
      <c r="P86">
        <v>0.85306987609432205</v>
      </c>
      <c r="Q86">
        <v>0.86004188767843703</v>
      </c>
      <c r="R86">
        <v>0.20531329579215701</v>
      </c>
      <c r="S86" s="106">
        <v>0.28638814248071998</v>
      </c>
      <c r="T86">
        <v>0.36033006350119301</v>
      </c>
      <c r="U86">
        <v>0.36033006350119301</v>
      </c>
      <c r="V86">
        <v>1.9730525714065202E-2</v>
      </c>
      <c r="W86">
        <v>1.02</v>
      </c>
      <c r="X86">
        <v>0.84</v>
      </c>
      <c r="Y86">
        <v>353437</v>
      </c>
      <c r="Z86">
        <v>20790</v>
      </c>
      <c r="AA86">
        <v>0.98</v>
      </c>
      <c r="AB86">
        <v>17</v>
      </c>
      <c r="AC86">
        <v>13</v>
      </c>
      <c r="AD86">
        <v>4</v>
      </c>
      <c r="AE86">
        <v>76.47</v>
      </c>
      <c r="AF86">
        <v>12</v>
      </c>
      <c r="AG86">
        <v>9</v>
      </c>
      <c r="AH86">
        <v>4</v>
      </c>
      <c r="AI86">
        <v>4</v>
      </c>
    </row>
    <row r="87" spans="1:35" x14ac:dyDescent="0.2">
      <c r="A87" s="102">
        <v>497</v>
      </c>
      <c r="B87">
        <v>2413</v>
      </c>
      <c r="C87" s="106" t="s">
        <v>3360</v>
      </c>
      <c r="D87" s="106" t="s">
        <v>3355</v>
      </c>
      <c r="E87">
        <v>3230</v>
      </c>
      <c r="F87">
        <v>3220</v>
      </c>
      <c r="G87">
        <v>300</v>
      </c>
      <c r="H87" s="106" t="s">
        <v>3340</v>
      </c>
      <c r="I87">
        <v>4819</v>
      </c>
      <c r="J87" s="106" t="s">
        <v>3359</v>
      </c>
      <c r="K87" s="106" t="s">
        <v>3342</v>
      </c>
      <c r="L87">
        <v>4170</v>
      </c>
      <c r="M87">
        <v>4230</v>
      </c>
      <c r="N87">
        <v>200</v>
      </c>
      <c r="O87" s="106" t="s">
        <v>3343</v>
      </c>
      <c r="P87">
        <v>0.901556741569987</v>
      </c>
      <c r="Q87">
        <v>0.87751035997557603</v>
      </c>
      <c r="R87">
        <v>6.0392800891749199E-2</v>
      </c>
      <c r="S87" s="106">
        <v>0.26533146643278199</v>
      </c>
      <c r="T87">
        <v>0.85603968105421702</v>
      </c>
      <c r="U87">
        <v>0.85603968105421702</v>
      </c>
      <c r="V87">
        <v>1.5160226349291499</v>
      </c>
      <c r="W87">
        <v>2.56</v>
      </c>
      <c r="X87">
        <v>14.18</v>
      </c>
      <c r="Y87">
        <v>351319</v>
      </c>
      <c r="Z87">
        <v>27025</v>
      </c>
      <c r="AA87">
        <v>1.39</v>
      </c>
      <c r="AB87">
        <v>13</v>
      </c>
      <c r="AC87">
        <v>9</v>
      </c>
      <c r="AD87">
        <v>4</v>
      </c>
      <c r="AE87">
        <v>69.23</v>
      </c>
      <c r="AF87">
        <v>10</v>
      </c>
      <c r="AG87">
        <v>8</v>
      </c>
      <c r="AH87">
        <v>2</v>
      </c>
      <c r="AI87">
        <v>3</v>
      </c>
    </row>
    <row r="88" spans="1:35" x14ac:dyDescent="0.2">
      <c r="A88" s="102">
        <v>715</v>
      </c>
      <c r="B88">
        <v>4290</v>
      </c>
      <c r="C88" s="106" t="s">
        <v>3404</v>
      </c>
      <c r="D88" s="106" t="s">
        <v>3355</v>
      </c>
      <c r="E88">
        <v>990</v>
      </c>
      <c r="F88">
        <v>1008</v>
      </c>
      <c r="G88">
        <v>800</v>
      </c>
      <c r="H88" s="106" t="s">
        <v>3340</v>
      </c>
      <c r="I88">
        <v>4819</v>
      </c>
      <c r="J88" s="106" t="s">
        <v>3359</v>
      </c>
      <c r="K88" s="106" t="s">
        <v>3342</v>
      </c>
      <c r="L88">
        <v>4170</v>
      </c>
      <c r="M88">
        <v>4230</v>
      </c>
      <c r="N88">
        <v>200</v>
      </c>
      <c r="O88" s="106" t="s">
        <v>3343</v>
      </c>
      <c r="P88">
        <v>0.88511355893711696</v>
      </c>
      <c r="Q88">
        <v>0.84075075211575101</v>
      </c>
      <c r="R88" s="106">
        <v>8.9360464873328403E-3</v>
      </c>
      <c r="S88" s="106">
        <v>0.24399664396908299</v>
      </c>
      <c r="T88">
        <v>0.346666117176405</v>
      </c>
      <c r="U88">
        <v>0.346666117176405</v>
      </c>
      <c r="V88">
        <v>0.26939194638966402</v>
      </c>
      <c r="W88">
        <v>1.9</v>
      </c>
      <c r="X88">
        <v>4.68</v>
      </c>
      <c r="Y88">
        <v>350410</v>
      </c>
      <c r="Z88">
        <v>16686</v>
      </c>
      <c r="AA88">
        <v>1</v>
      </c>
      <c r="AB88">
        <v>21</v>
      </c>
      <c r="AC88">
        <v>12</v>
      </c>
      <c r="AD88">
        <v>9</v>
      </c>
      <c r="AE88">
        <v>57.14</v>
      </c>
      <c r="AF88">
        <v>10</v>
      </c>
      <c r="AG88">
        <v>11</v>
      </c>
      <c r="AH88">
        <v>5</v>
      </c>
      <c r="AI88">
        <v>5</v>
      </c>
    </row>
    <row r="89" spans="1:35" x14ac:dyDescent="0.2">
      <c r="A89" s="102">
        <v>878</v>
      </c>
      <c r="B89">
        <v>1414</v>
      </c>
      <c r="C89" s="106" t="s">
        <v>3630</v>
      </c>
      <c r="D89" s="106" t="s">
        <v>3350</v>
      </c>
      <c r="E89">
        <v>4630</v>
      </c>
      <c r="F89">
        <v>4590</v>
      </c>
      <c r="G89">
        <v>200</v>
      </c>
      <c r="H89" s="106" t="s">
        <v>3343</v>
      </c>
      <c r="I89">
        <v>8586</v>
      </c>
      <c r="J89" s="106" t="s">
        <v>3518</v>
      </c>
      <c r="K89" s="106" t="s">
        <v>3346</v>
      </c>
      <c r="L89">
        <v>3000</v>
      </c>
      <c r="M89">
        <v>3005</v>
      </c>
      <c r="N89">
        <v>300</v>
      </c>
      <c r="O89" s="106" t="s">
        <v>3340</v>
      </c>
      <c r="P89">
        <v>0.84715249609763299</v>
      </c>
      <c r="Q89">
        <v>0.81456464003548501</v>
      </c>
      <c r="R89" s="106">
        <v>0.240616467157728</v>
      </c>
      <c r="S89">
        <v>0.26081242761433499</v>
      </c>
      <c r="T89">
        <v>-1.33276162890548</v>
      </c>
      <c r="U89">
        <v>1.33276162890548</v>
      </c>
      <c r="V89">
        <v>1.37901511534872</v>
      </c>
      <c r="W89">
        <v>-6.01</v>
      </c>
      <c r="X89">
        <v>1.8</v>
      </c>
      <c r="Y89">
        <v>350113</v>
      </c>
      <c r="Z89">
        <v>16672</v>
      </c>
      <c r="AA89">
        <v>0.83</v>
      </c>
      <c r="AB89">
        <v>21</v>
      </c>
      <c r="AC89">
        <v>13</v>
      </c>
      <c r="AD89">
        <v>8</v>
      </c>
      <c r="AE89">
        <v>61.9</v>
      </c>
      <c r="AF89">
        <v>11</v>
      </c>
      <c r="AG89">
        <v>11</v>
      </c>
      <c r="AH89">
        <v>4</v>
      </c>
      <c r="AI89">
        <v>6</v>
      </c>
    </row>
    <row r="90" spans="1:35" x14ac:dyDescent="0.2">
      <c r="A90" s="102">
        <v>492</v>
      </c>
      <c r="B90">
        <v>8060</v>
      </c>
      <c r="C90" s="106" t="s">
        <v>1358</v>
      </c>
      <c r="D90" s="106" t="s">
        <v>3347</v>
      </c>
      <c r="E90">
        <v>2740</v>
      </c>
      <c r="F90">
        <v>2710</v>
      </c>
      <c r="G90">
        <v>200</v>
      </c>
      <c r="H90" s="106" t="s">
        <v>3343</v>
      </c>
      <c r="I90">
        <v>9746</v>
      </c>
      <c r="J90" s="106" t="s">
        <v>3659</v>
      </c>
      <c r="K90" s="106" t="s">
        <v>3342</v>
      </c>
      <c r="L90">
        <v>5610</v>
      </c>
      <c r="M90">
        <v>5660</v>
      </c>
      <c r="N90">
        <v>100</v>
      </c>
      <c r="O90" s="106" t="s">
        <v>3340</v>
      </c>
      <c r="P90">
        <v>0.86770534945921196</v>
      </c>
      <c r="Q90">
        <v>0.87818905285623305</v>
      </c>
      <c r="R90">
        <v>3.7896789309579598E-2</v>
      </c>
      <c r="S90" s="106">
        <v>4.8604092854275097E-2</v>
      </c>
      <c r="T90">
        <v>-1.14406988822133</v>
      </c>
      <c r="U90">
        <v>1.14406988822133</v>
      </c>
      <c r="V90">
        <v>0.50190023590939303</v>
      </c>
      <c r="W90">
        <v>-3.15</v>
      </c>
      <c r="X90">
        <v>4.24</v>
      </c>
      <c r="Y90">
        <v>347082</v>
      </c>
      <c r="Z90">
        <v>19282</v>
      </c>
      <c r="AA90">
        <v>1.04</v>
      </c>
      <c r="AB90">
        <v>18</v>
      </c>
      <c r="AC90">
        <v>12</v>
      </c>
      <c r="AD90">
        <v>6</v>
      </c>
      <c r="AE90">
        <v>66.67</v>
      </c>
      <c r="AF90">
        <v>11</v>
      </c>
      <c r="AG90">
        <v>10</v>
      </c>
      <c r="AH90">
        <v>3</v>
      </c>
      <c r="AI90">
        <v>5</v>
      </c>
    </row>
    <row r="91" spans="1:35" x14ac:dyDescent="0.2">
      <c r="A91" s="102">
        <v>690</v>
      </c>
      <c r="B91">
        <v>9603</v>
      </c>
      <c r="C91" s="106" t="s">
        <v>3624</v>
      </c>
      <c r="D91" s="106" t="s">
        <v>3355</v>
      </c>
      <c r="E91">
        <v>2625</v>
      </c>
      <c r="F91">
        <v>2673</v>
      </c>
      <c r="G91">
        <v>400</v>
      </c>
      <c r="H91" s="106" t="s">
        <v>3343</v>
      </c>
      <c r="I91">
        <v>9716</v>
      </c>
      <c r="J91" s="106" t="s">
        <v>3653</v>
      </c>
      <c r="K91" s="106" t="s">
        <v>3355</v>
      </c>
      <c r="L91">
        <v>1273</v>
      </c>
      <c r="M91">
        <v>1293</v>
      </c>
      <c r="N91">
        <v>800</v>
      </c>
      <c r="O91" s="106" t="s">
        <v>3340</v>
      </c>
      <c r="P91">
        <v>0.84888124554414102</v>
      </c>
      <c r="Q91">
        <v>0.84551581154625899</v>
      </c>
      <c r="R91" s="106">
        <v>3.13123722117742E-2</v>
      </c>
      <c r="S91" s="106">
        <v>0.14905020795162399</v>
      </c>
      <c r="T91">
        <v>-0.56538607065340796</v>
      </c>
      <c r="U91">
        <v>0.56538607065340796</v>
      </c>
      <c r="V91">
        <v>0.69378812277220203</v>
      </c>
      <c r="W91">
        <v>-1.9</v>
      </c>
      <c r="X91">
        <v>3.25</v>
      </c>
      <c r="Y91">
        <v>346200</v>
      </c>
      <c r="Z91">
        <v>16486</v>
      </c>
      <c r="AA91">
        <v>0.87</v>
      </c>
      <c r="AB91">
        <v>21</v>
      </c>
      <c r="AC91">
        <v>13</v>
      </c>
      <c r="AD91">
        <v>8</v>
      </c>
      <c r="AE91">
        <v>61.9</v>
      </c>
      <c r="AF91">
        <v>10</v>
      </c>
      <c r="AG91">
        <v>12</v>
      </c>
      <c r="AH91">
        <v>7</v>
      </c>
      <c r="AI91">
        <v>2</v>
      </c>
    </row>
    <row r="92" spans="1:35" x14ac:dyDescent="0.2">
      <c r="A92" s="102">
        <v>851</v>
      </c>
      <c r="B92">
        <v>4508</v>
      </c>
      <c r="C92" s="106" t="s">
        <v>223</v>
      </c>
      <c r="D92" s="106" t="s">
        <v>3363</v>
      </c>
      <c r="E92">
        <v>2006</v>
      </c>
      <c r="F92">
        <v>2005</v>
      </c>
      <c r="G92">
        <v>500</v>
      </c>
      <c r="H92" s="106" t="s">
        <v>3340</v>
      </c>
      <c r="I92">
        <v>8601</v>
      </c>
      <c r="J92" s="106" t="s">
        <v>25</v>
      </c>
      <c r="K92" s="106" t="s">
        <v>3641</v>
      </c>
      <c r="L92">
        <v>561.29999999999995</v>
      </c>
      <c r="M92">
        <v>560.9</v>
      </c>
      <c r="N92">
        <v>1800</v>
      </c>
      <c r="O92" s="106" t="s">
        <v>3343</v>
      </c>
      <c r="P92">
        <v>0.83671232713996102</v>
      </c>
      <c r="Q92">
        <v>0.82048006936589701</v>
      </c>
      <c r="R92" s="106">
        <v>0.187037611461079</v>
      </c>
      <c r="S92">
        <v>0.252333153641495</v>
      </c>
      <c r="T92">
        <v>0.59910276015703001</v>
      </c>
      <c r="U92">
        <v>0.59910276015703001</v>
      </c>
      <c r="V92">
        <v>0.70521054910992698</v>
      </c>
      <c r="W92">
        <v>8.07</v>
      </c>
      <c r="X92">
        <v>0.71</v>
      </c>
      <c r="Y92">
        <v>344895</v>
      </c>
      <c r="Z92">
        <v>18152</v>
      </c>
      <c r="AA92">
        <v>0.89</v>
      </c>
      <c r="AB92">
        <v>19</v>
      </c>
      <c r="AC92">
        <v>14</v>
      </c>
      <c r="AD92">
        <v>5</v>
      </c>
      <c r="AE92">
        <v>73.680000000000007</v>
      </c>
      <c r="AF92">
        <v>14</v>
      </c>
      <c r="AG92">
        <v>8</v>
      </c>
      <c r="AH92">
        <v>2</v>
      </c>
      <c r="AI92">
        <v>9</v>
      </c>
    </row>
    <row r="93" spans="1:35" x14ac:dyDescent="0.2">
      <c r="A93" s="102">
        <v>818</v>
      </c>
      <c r="B93">
        <v>7164</v>
      </c>
      <c r="C93" s="106" t="s">
        <v>3663</v>
      </c>
      <c r="D93" s="106" t="s">
        <v>3346</v>
      </c>
      <c r="E93">
        <v>4780</v>
      </c>
      <c r="F93">
        <v>4725</v>
      </c>
      <c r="G93">
        <v>200</v>
      </c>
      <c r="H93" s="106" t="s">
        <v>3340</v>
      </c>
      <c r="I93">
        <v>9682</v>
      </c>
      <c r="J93" s="106" t="s">
        <v>3664</v>
      </c>
      <c r="K93" s="106" t="s">
        <v>3342</v>
      </c>
      <c r="L93">
        <v>2276</v>
      </c>
      <c r="M93">
        <v>2248</v>
      </c>
      <c r="N93">
        <v>400</v>
      </c>
      <c r="O93" s="106" t="s">
        <v>3343</v>
      </c>
      <c r="P93">
        <v>0.81705981219205204</v>
      </c>
      <c r="Q93">
        <v>0.82589630011495296</v>
      </c>
      <c r="R93" s="106">
        <v>0.16531693621705901</v>
      </c>
      <c r="S93" s="106">
        <v>8.46475895469932E-4</v>
      </c>
      <c r="T93">
        <v>3.5068775988499801</v>
      </c>
      <c r="U93">
        <v>3.5068775988499801</v>
      </c>
      <c r="V93">
        <v>3.3891867912141098</v>
      </c>
      <c r="W93">
        <v>10.69</v>
      </c>
      <c r="X93">
        <v>4.8499999999999996</v>
      </c>
      <c r="Y93">
        <v>339255</v>
      </c>
      <c r="Z93">
        <v>26097</v>
      </c>
      <c r="AA93">
        <v>1.38</v>
      </c>
      <c r="AB93">
        <v>13</v>
      </c>
      <c r="AC93">
        <v>10</v>
      </c>
      <c r="AD93">
        <v>3</v>
      </c>
      <c r="AE93">
        <v>76.92</v>
      </c>
      <c r="AF93">
        <v>12</v>
      </c>
      <c r="AG93">
        <v>7</v>
      </c>
      <c r="AH93">
        <v>1</v>
      </c>
      <c r="AI93">
        <v>5</v>
      </c>
    </row>
    <row r="94" spans="1:35" x14ac:dyDescent="0.2">
      <c r="A94" s="102">
        <v>748</v>
      </c>
      <c r="B94">
        <v>4183</v>
      </c>
      <c r="C94" s="106" t="s">
        <v>3645</v>
      </c>
      <c r="D94" s="106" t="s">
        <v>3365</v>
      </c>
      <c r="E94">
        <v>2493</v>
      </c>
      <c r="F94">
        <v>2561</v>
      </c>
      <c r="G94">
        <v>400</v>
      </c>
      <c r="H94" s="106" t="s">
        <v>3340</v>
      </c>
      <c r="I94">
        <v>5703</v>
      </c>
      <c r="J94" s="106" t="s">
        <v>222</v>
      </c>
      <c r="K94" s="106" t="s">
        <v>3356</v>
      </c>
      <c r="L94">
        <v>215</v>
      </c>
      <c r="M94">
        <v>212</v>
      </c>
      <c r="N94">
        <v>4800</v>
      </c>
      <c r="O94" s="106" t="s">
        <v>3343</v>
      </c>
      <c r="P94">
        <v>0.90858289789826097</v>
      </c>
      <c r="Q94">
        <v>0.83667484713511597</v>
      </c>
      <c r="R94" s="106">
        <v>4.9853054633743898E-2</v>
      </c>
      <c r="S94" s="106">
        <v>0.14299499164773299</v>
      </c>
      <c r="T94">
        <v>0.90474865572598395</v>
      </c>
      <c r="U94">
        <v>0.90474865572598395</v>
      </c>
      <c r="V94">
        <v>0.686539655632046</v>
      </c>
      <c r="W94">
        <v>2.4700000000000002</v>
      </c>
      <c r="X94">
        <v>0.66</v>
      </c>
      <c r="Y94">
        <v>337929</v>
      </c>
      <c r="Z94">
        <v>18774</v>
      </c>
      <c r="AA94">
        <v>0.94</v>
      </c>
      <c r="AB94">
        <v>18</v>
      </c>
      <c r="AC94">
        <v>12</v>
      </c>
      <c r="AD94">
        <v>6</v>
      </c>
      <c r="AE94">
        <v>66.67</v>
      </c>
      <c r="AF94">
        <v>12</v>
      </c>
      <c r="AG94">
        <v>10</v>
      </c>
      <c r="AH94">
        <v>3</v>
      </c>
      <c r="AI94">
        <v>5</v>
      </c>
    </row>
    <row r="95" spans="1:35" x14ac:dyDescent="0.2">
      <c r="A95" s="102">
        <v>664</v>
      </c>
      <c r="B95">
        <v>2607</v>
      </c>
      <c r="C95" s="106" t="s">
        <v>3369</v>
      </c>
      <c r="D95" s="106" t="s">
        <v>3368</v>
      </c>
      <c r="E95">
        <v>2925</v>
      </c>
      <c r="F95">
        <v>2886</v>
      </c>
      <c r="G95">
        <v>300</v>
      </c>
      <c r="H95" s="106" t="s">
        <v>3340</v>
      </c>
      <c r="I95">
        <v>7276</v>
      </c>
      <c r="J95" s="106" t="s">
        <v>3401</v>
      </c>
      <c r="K95" s="106" t="s">
        <v>3345</v>
      </c>
      <c r="L95">
        <v>4940</v>
      </c>
      <c r="M95">
        <v>4905</v>
      </c>
      <c r="N95">
        <v>200</v>
      </c>
      <c r="O95" s="106" t="s">
        <v>3343</v>
      </c>
      <c r="P95">
        <v>0.89492372849010104</v>
      </c>
      <c r="Q95">
        <v>0.84995223321022795</v>
      </c>
      <c r="R95">
        <v>4.0165713474701097E-2</v>
      </c>
      <c r="S95" s="106">
        <v>3.3709715623256302E-2</v>
      </c>
      <c r="T95">
        <v>1.1521818240867701</v>
      </c>
      <c r="U95">
        <v>1.1521818240867701</v>
      </c>
      <c r="V95">
        <v>0.76608303223142604</v>
      </c>
      <c r="W95">
        <v>3.68</v>
      </c>
      <c r="X95">
        <v>11.74</v>
      </c>
      <c r="Y95">
        <v>337726</v>
      </c>
      <c r="Z95">
        <v>28144</v>
      </c>
      <c r="AA95">
        <v>1.72</v>
      </c>
      <c r="AB95">
        <v>12</v>
      </c>
      <c r="AC95">
        <v>9</v>
      </c>
      <c r="AD95">
        <v>3</v>
      </c>
      <c r="AE95">
        <v>75</v>
      </c>
      <c r="AF95">
        <v>11</v>
      </c>
      <c r="AG95">
        <v>8</v>
      </c>
      <c r="AH95">
        <v>0</v>
      </c>
      <c r="AI95">
        <v>4</v>
      </c>
    </row>
    <row r="96" spans="1:35" x14ac:dyDescent="0.2">
      <c r="A96" s="102">
        <v>646</v>
      </c>
      <c r="B96">
        <v>1414</v>
      </c>
      <c r="C96" s="106" t="s">
        <v>3630</v>
      </c>
      <c r="D96" s="106" t="s">
        <v>3350</v>
      </c>
      <c r="E96">
        <v>4630</v>
      </c>
      <c r="F96">
        <v>4590</v>
      </c>
      <c r="G96">
        <v>200</v>
      </c>
      <c r="H96" s="106" t="s">
        <v>3343</v>
      </c>
      <c r="I96">
        <v>6920</v>
      </c>
      <c r="J96" s="106" t="s">
        <v>3344</v>
      </c>
      <c r="K96" s="106" t="s">
        <v>3345</v>
      </c>
      <c r="L96">
        <v>5440</v>
      </c>
      <c r="M96">
        <v>5180</v>
      </c>
      <c r="N96">
        <v>200</v>
      </c>
      <c r="O96" s="106" t="s">
        <v>3340</v>
      </c>
      <c r="P96">
        <v>0.83686920863624403</v>
      </c>
      <c r="Q96">
        <v>0.85230951489161799</v>
      </c>
      <c r="R96">
        <v>0.15352360728894399</v>
      </c>
      <c r="S96" s="106">
        <v>0.20871115078946001</v>
      </c>
      <c r="T96">
        <v>-0.34685353353610499</v>
      </c>
      <c r="U96">
        <v>0.34685353353610499</v>
      </c>
      <c r="V96">
        <v>0.82722520766701002</v>
      </c>
      <c r="W96">
        <v>-4.01</v>
      </c>
      <c r="X96">
        <v>11.39</v>
      </c>
      <c r="Y96">
        <v>337589</v>
      </c>
      <c r="Z96">
        <v>22506</v>
      </c>
      <c r="AA96">
        <v>1.06</v>
      </c>
      <c r="AB96">
        <v>15</v>
      </c>
      <c r="AC96">
        <v>9</v>
      </c>
      <c r="AD96">
        <v>6</v>
      </c>
      <c r="AE96">
        <v>60</v>
      </c>
      <c r="AF96">
        <v>7</v>
      </c>
      <c r="AG96">
        <v>9</v>
      </c>
      <c r="AH96">
        <v>4</v>
      </c>
      <c r="AI96">
        <v>2</v>
      </c>
    </row>
    <row r="97" spans="1:35" x14ac:dyDescent="0.2">
      <c r="A97" s="102">
        <v>427</v>
      </c>
      <c r="B97">
        <v>4290</v>
      </c>
      <c r="C97" s="106" t="s">
        <v>3404</v>
      </c>
      <c r="D97" s="106" t="s">
        <v>3355</v>
      </c>
      <c r="E97">
        <v>990</v>
      </c>
      <c r="F97">
        <v>1008</v>
      </c>
      <c r="G97">
        <v>800</v>
      </c>
      <c r="H97" s="106" t="s">
        <v>3343</v>
      </c>
      <c r="I97">
        <v>6758</v>
      </c>
      <c r="J97" s="106" t="s">
        <v>3357</v>
      </c>
      <c r="K97" s="106" t="s">
        <v>3345</v>
      </c>
      <c r="L97">
        <v>7862</v>
      </c>
      <c r="M97">
        <v>7659</v>
      </c>
      <c r="N97">
        <v>100</v>
      </c>
      <c r="O97" s="106" t="s">
        <v>3340</v>
      </c>
      <c r="P97">
        <v>0.80107008470984697</v>
      </c>
      <c r="Q97">
        <v>0.885431834436885</v>
      </c>
      <c r="R97" s="15">
        <v>0.28207401273802402</v>
      </c>
      <c r="S97" s="15">
        <v>7.3528154766434303E-2</v>
      </c>
      <c r="T97">
        <v>-0.14241368758797199</v>
      </c>
      <c r="U97">
        <v>0.14241368758797199</v>
      </c>
      <c r="V97">
        <v>0.91044354408850003</v>
      </c>
      <c r="W97">
        <v>-0.64</v>
      </c>
      <c r="X97">
        <v>5.29</v>
      </c>
      <c r="Y97">
        <v>337483</v>
      </c>
      <c r="Z97">
        <v>14673</v>
      </c>
      <c r="AA97">
        <v>0.84</v>
      </c>
      <c r="AB97">
        <v>23</v>
      </c>
      <c r="AC97">
        <v>16</v>
      </c>
      <c r="AD97">
        <v>7</v>
      </c>
      <c r="AE97">
        <v>69.569999999999993</v>
      </c>
      <c r="AF97">
        <v>9</v>
      </c>
      <c r="AG97">
        <v>15</v>
      </c>
      <c r="AH97">
        <v>6</v>
      </c>
      <c r="AI97">
        <v>2</v>
      </c>
    </row>
    <row r="98" spans="1:35" x14ac:dyDescent="0.2">
      <c r="A98" s="102">
        <v>293</v>
      </c>
      <c r="B98">
        <v>3774</v>
      </c>
      <c r="C98" s="106" t="s">
        <v>842</v>
      </c>
      <c r="D98" s="106" t="s">
        <v>3342</v>
      </c>
      <c r="E98">
        <v>3005</v>
      </c>
      <c r="F98">
        <v>2999</v>
      </c>
      <c r="G98">
        <v>300</v>
      </c>
      <c r="H98" s="106" t="s">
        <v>3343</v>
      </c>
      <c r="I98">
        <v>8806</v>
      </c>
      <c r="J98" s="106" t="s">
        <v>3647</v>
      </c>
      <c r="K98" s="106" t="s">
        <v>3362</v>
      </c>
      <c r="L98">
        <v>1380</v>
      </c>
      <c r="M98">
        <v>1403</v>
      </c>
      <c r="N98">
        <v>600</v>
      </c>
      <c r="O98" s="106" t="s">
        <v>3340</v>
      </c>
      <c r="P98">
        <v>0.90705579615771303</v>
      </c>
      <c r="Q98">
        <v>0.90346760333194598</v>
      </c>
      <c r="R98" s="106">
        <v>0.44551975943870697</v>
      </c>
      <c r="S98">
        <v>3.1287957145267303E-2</v>
      </c>
      <c r="T98">
        <v>-1.0677633099439401</v>
      </c>
      <c r="U98">
        <v>1.0677633099439401</v>
      </c>
      <c r="V98">
        <v>0.59174951392666097</v>
      </c>
      <c r="W98">
        <v>-4.3</v>
      </c>
      <c r="X98">
        <v>6.44</v>
      </c>
      <c r="Y98">
        <v>336553</v>
      </c>
      <c r="Z98">
        <v>17713</v>
      </c>
      <c r="AA98">
        <v>0.96</v>
      </c>
      <c r="AB98">
        <v>19</v>
      </c>
      <c r="AC98">
        <v>13</v>
      </c>
      <c r="AD98">
        <v>6</v>
      </c>
      <c r="AE98">
        <v>68.42</v>
      </c>
      <c r="AF98">
        <v>12</v>
      </c>
      <c r="AG98">
        <v>9</v>
      </c>
      <c r="AH98">
        <v>4</v>
      </c>
      <c r="AI98">
        <v>6</v>
      </c>
    </row>
    <row r="99" spans="1:35" x14ac:dyDescent="0.2">
      <c r="A99" s="102">
        <v>557</v>
      </c>
      <c r="B99">
        <v>4208</v>
      </c>
      <c r="C99" s="106" t="s">
        <v>3643</v>
      </c>
      <c r="D99" s="106" t="s">
        <v>3365</v>
      </c>
      <c r="E99">
        <v>2188</v>
      </c>
      <c r="F99">
        <v>2190</v>
      </c>
      <c r="G99">
        <v>500</v>
      </c>
      <c r="H99" s="106" t="s">
        <v>3343</v>
      </c>
      <c r="I99">
        <v>9513</v>
      </c>
      <c r="J99" s="106" t="s">
        <v>3665</v>
      </c>
      <c r="K99" s="106" t="s">
        <v>3407</v>
      </c>
      <c r="L99">
        <v>2493</v>
      </c>
      <c r="M99">
        <v>2502</v>
      </c>
      <c r="N99">
        <v>400</v>
      </c>
      <c r="O99" s="106" t="s">
        <v>3340</v>
      </c>
      <c r="P99">
        <v>0.88214594023600501</v>
      </c>
      <c r="Q99">
        <v>0.86796370616896401</v>
      </c>
      <c r="R99">
        <v>2.4727499147776202E-3</v>
      </c>
      <c r="S99" s="106">
        <v>2.35276937260709E-2</v>
      </c>
      <c r="T99">
        <v>-1.2161728569905701</v>
      </c>
      <c r="U99">
        <v>1.2161728569905701</v>
      </c>
      <c r="V99">
        <v>0.347184572915539</v>
      </c>
      <c r="W99">
        <v>-2.23</v>
      </c>
      <c r="X99">
        <v>9.41</v>
      </c>
      <c r="Y99">
        <v>334919</v>
      </c>
      <c r="Z99">
        <v>27910</v>
      </c>
      <c r="AA99">
        <v>1.33</v>
      </c>
      <c r="AB99">
        <v>12</v>
      </c>
      <c r="AC99">
        <v>7</v>
      </c>
      <c r="AD99">
        <v>5</v>
      </c>
      <c r="AE99">
        <v>58.33</v>
      </c>
      <c r="AF99">
        <v>11</v>
      </c>
      <c r="AG99">
        <v>7</v>
      </c>
      <c r="AH99">
        <v>2</v>
      </c>
      <c r="AI99">
        <v>3</v>
      </c>
    </row>
    <row r="100" spans="1:35" x14ac:dyDescent="0.2">
      <c r="A100" s="102">
        <v>10</v>
      </c>
      <c r="B100">
        <v>6371</v>
      </c>
      <c r="C100" s="106" t="s">
        <v>3593</v>
      </c>
      <c r="D100" s="106" t="s">
        <v>3353</v>
      </c>
      <c r="E100">
        <v>3420</v>
      </c>
      <c r="F100">
        <v>3370</v>
      </c>
      <c r="G100">
        <v>300</v>
      </c>
      <c r="H100" s="106" t="s">
        <v>3343</v>
      </c>
      <c r="I100">
        <v>7762</v>
      </c>
      <c r="J100" s="106" t="s">
        <v>3661</v>
      </c>
      <c r="K100" s="106" t="s">
        <v>3349</v>
      </c>
      <c r="L100">
        <v>538</v>
      </c>
      <c r="M100">
        <v>535</v>
      </c>
      <c r="N100">
        <v>1900</v>
      </c>
      <c r="O100" s="106" t="s">
        <v>3340</v>
      </c>
      <c r="P100">
        <v>0.91439672466926802</v>
      </c>
      <c r="Q100">
        <v>0.96557981254665404</v>
      </c>
      <c r="R100">
        <v>0.111732628836326</v>
      </c>
      <c r="S100" s="15">
        <v>6.7601155119607396E-8</v>
      </c>
      <c r="T100">
        <v>-1.3486135011504401</v>
      </c>
      <c r="U100">
        <v>1.3486135011504401</v>
      </c>
      <c r="V100">
        <v>0.82902800351279704</v>
      </c>
      <c r="W100">
        <v>-2.23</v>
      </c>
      <c r="X100">
        <v>0.54</v>
      </c>
      <c r="Y100">
        <v>331497</v>
      </c>
      <c r="Z100">
        <v>16575</v>
      </c>
      <c r="AA100">
        <v>0.93</v>
      </c>
      <c r="AB100">
        <v>20</v>
      </c>
      <c r="AC100">
        <v>14</v>
      </c>
      <c r="AD100">
        <v>6</v>
      </c>
      <c r="AE100">
        <v>70</v>
      </c>
      <c r="AF100">
        <v>12</v>
      </c>
      <c r="AG100">
        <v>8</v>
      </c>
      <c r="AH100">
        <v>4</v>
      </c>
      <c r="AI100">
        <v>8</v>
      </c>
    </row>
    <row r="101" spans="1:35" x14ac:dyDescent="0.2">
      <c r="A101" s="102">
        <v>408</v>
      </c>
      <c r="B101">
        <v>1803</v>
      </c>
      <c r="C101" s="106" t="s">
        <v>3351</v>
      </c>
      <c r="D101" s="106" t="s">
        <v>3350</v>
      </c>
      <c r="E101">
        <v>1128</v>
      </c>
      <c r="F101">
        <v>1135</v>
      </c>
      <c r="G101">
        <v>700</v>
      </c>
      <c r="H101" s="106" t="s">
        <v>3343</v>
      </c>
      <c r="I101">
        <v>1973</v>
      </c>
      <c r="J101" s="106" t="s">
        <v>3348</v>
      </c>
      <c r="K101" s="106" t="s">
        <v>3342</v>
      </c>
      <c r="L101">
        <v>4240</v>
      </c>
      <c r="M101">
        <v>4205</v>
      </c>
      <c r="N101">
        <v>200</v>
      </c>
      <c r="O101" s="106" t="s">
        <v>3340</v>
      </c>
      <c r="P101">
        <v>0.81021192806554998</v>
      </c>
      <c r="Q101">
        <v>0.88770478997990399</v>
      </c>
      <c r="R101">
        <v>0.27140269234505698</v>
      </c>
      <c r="S101">
        <v>0.37719413933101098</v>
      </c>
      <c r="T101">
        <v>-1.5872471091718501</v>
      </c>
      <c r="U101">
        <v>1.5872471091718501</v>
      </c>
      <c r="V101">
        <v>1.8153098291752801</v>
      </c>
      <c r="W101">
        <v>-11.51</v>
      </c>
      <c r="X101">
        <v>5.53</v>
      </c>
      <c r="Y101">
        <v>331092</v>
      </c>
      <c r="Z101">
        <v>20693</v>
      </c>
      <c r="AA101">
        <v>1.07</v>
      </c>
      <c r="AB101">
        <v>16</v>
      </c>
      <c r="AC101">
        <v>13</v>
      </c>
      <c r="AD101">
        <v>3</v>
      </c>
      <c r="AE101">
        <v>81.25</v>
      </c>
      <c r="AF101">
        <v>13</v>
      </c>
      <c r="AG101">
        <v>7</v>
      </c>
      <c r="AH101">
        <v>2</v>
      </c>
      <c r="AI101">
        <v>7</v>
      </c>
    </row>
    <row r="102" spans="1:35" x14ac:dyDescent="0.2">
      <c r="A102" s="102">
        <v>116</v>
      </c>
      <c r="B102">
        <v>7201</v>
      </c>
      <c r="C102" s="106" t="s">
        <v>3387</v>
      </c>
      <c r="D102" s="106" t="s">
        <v>3358</v>
      </c>
      <c r="E102">
        <v>593.20000000000005</v>
      </c>
      <c r="F102">
        <v>592.6</v>
      </c>
      <c r="G102">
        <v>1800</v>
      </c>
      <c r="H102" s="106" t="s">
        <v>3340</v>
      </c>
      <c r="I102">
        <v>9474</v>
      </c>
      <c r="J102" s="106" t="s">
        <v>3667</v>
      </c>
      <c r="K102" s="106" t="s">
        <v>3342</v>
      </c>
      <c r="L102">
        <v>1530</v>
      </c>
      <c r="M102">
        <v>1554</v>
      </c>
      <c r="N102">
        <v>700</v>
      </c>
      <c r="O102" s="106" t="s">
        <v>3343</v>
      </c>
      <c r="P102">
        <v>0.91311125054698805</v>
      </c>
      <c r="Q102">
        <v>0.93161189458657001</v>
      </c>
      <c r="R102" s="106">
        <v>6.1517539556748699E-2</v>
      </c>
      <c r="S102" s="106">
        <v>0.22807519303608401</v>
      </c>
      <c r="T102">
        <v>1.49226463266688</v>
      </c>
      <c r="U102">
        <v>1.49226463266688</v>
      </c>
      <c r="V102">
        <v>1.9474831918239099</v>
      </c>
      <c r="W102">
        <v>5.41</v>
      </c>
      <c r="X102">
        <v>1.94</v>
      </c>
      <c r="Y102">
        <v>327433</v>
      </c>
      <c r="Z102">
        <v>23388</v>
      </c>
      <c r="AA102">
        <v>1.19</v>
      </c>
      <c r="AB102">
        <v>14</v>
      </c>
      <c r="AC102">
        <v>10</v>
      </c>
      <c r="AD102">
        <v>4</v>
      </c>
      <c r="AE102">
        <v>71.430000000000007</v>
      </c>
      <c r="AF102">
        <v>12</v>
      </c>
      <c r="AG102">
        <v>7</v>
      </c>
      <c r="AH102">
        <v>2</v>
      </c>
      <c r="AI102">
        <v>5</v>
      </c>
    </row>
    <row r="103" spans="1:35" x14ac:dyDescent="0.2">
      <c r="A103" s="102">
        <v>563</v>
      </c>
      <c r="B103">
        <v>6967</v>
      </c>
      <c r="C103" s="106" t="s">
        <v>989</v>
      </c>
      <c r="D103" s="106" t="s">
        <v>3345</v>
      </c>
      <c r="E103">
        <v>1323</v>
      </c>
      <c r="F103">
        <v>1318</v>
      </c>
      <c r="G103">
        <v>700</v>
      </c>
      <c r="H103" s="106" t="s">
        <v>3340</v>
      </c>
      <c r="I103">
        <v>9468</v>
      </c>
      <c r="J103" s="106" t="s">
        <v>3341</v>
      </c>
      <c r="K103" s="106" t="s">
        <v>3342</v>
      </c>
      <c r="L103">
        <v>1881</v>
      </c>
      <c r="M103">
        <v>1846</v>
      </c>
      <c r="N103">
        <v>500</v>
      </c>
      <c r="O103" s="106" t="s">
        <v>3343</v>
      </c>
      <c r="P103">
        <v>0.86779976555856397</v>
      </c>
      <c r="Q103">
        <v>0.86728288803217002</v>
      </c>
      <c r="R103" s="106">
        <v>0.10679235534542</v>
      </c>
      <c r="S103" s="106">
        <v>5.8469869160787599E-2</v>
      </c>
      <c r="T103">
        <v>1.1757415662083199</v>
      </c>
      <c r="U103">
        <v>1.1757415662083199</v>
      </c>
      <c r="V103">
        <v>0.89523314771511697</v>
      </c>
      <c r="W103">
        <v>6.2</v>
      </c>
      <c r="X103">
        <v>0.04</v>
      </c>
      <c r="Y103">
        <v>324846</v>
      </c>
      <c r="Z103">
        <v>19109</v>
      </c>
      <c r="AA103">
        <v>0.94</v>
      </c>
      <c r="AB103">
        <v>17</v>
      </c>
      <c r="AC103">
        <v>11</v>
      </c>
      <c r="AD103">
        <v>6</v>
      </c>
      <c r="AE103">
        <v>64.709999999999994</v>
      </c>
      <c r="AF103">
        <v>8</v>
      </c>
      <c r="AG103">
        <v>11</v>
      </c>
      <c r="AH103">
        <v>5</v>
      </c>
      <c r="AI103">
        <v>1</v>
      </c>
    </row>
    <row r="104" spans="1:35" x14ac:dyDescent="0.2">
      <c r="A104" s="102">
        <v>658</v>
      </c>
      <c r="B104">
        <v>2371</v>
      </c>
      <c r="C104" s="106" t="s">
        <v>766</v>
      </c>
      <c r="D104" s="106" t="s">
        <v>3355</v>
      </c>
      <c r="E104">
        <v>2954</v>
      </c>
      <c r="F104">
        <v>2929</v>
      </c>
      <c r="G104">
        <v>300</v>
      </c>
      <c r="H104" s="106" t="s">
        <v>3343</v>
      </c>
      <c r="I104">
        <v>3038</v>
      </c>
      <c r="J104" s="106" t="s">
        <v>1379</v>
      </c>
      <c r="K104" s="106" t="s">
        <v>3347</v>
      </c>
      <c r="L104">
        <v>4320</v>
      </c>
      <c r="M104">
        <v>4365</v>
      </c>
      <c r="N104">
        <v>200</v>
      </c>
      <c r="O104" s="106" t="s">
        <v>3340</v>
      </c>
      <c r="P104">
        <v>0.904270024559094</v>
      </c>
      <c r="Q104">
        <v>0.85070291526865405</v>
      </c>
      <c r="R104" s="106">
        <v>8.0078422815836894E-2</v>
      </c>
      <c r="S104" s="106">
        <v>0.25556563820783101</v>
      </c>
      <c r="T104">
        <v>-1.96227389699748</v>
      </c>
      <c r="U104">
        <v>1.96227389699748</v>
      </c>
      <c r="V104">
        <v>1.6959414457108</v>
      </c>
      <c r="W104">
        <v>-13.74</v>
      </c>
      <c r="X104">
        <v>0.65</v>
      </c>
      <c r="Y104">
        <v>323499</v>
      </c>
      <c r="Z104">
        <v>13479</v>
      </c>
      <c r="AA104">
        <v>0.74</v>
      </c>
      <c r="AB104">
        <v>24</v>
      </c>
      <c r="AC104">
        <v>15</v>
      </c>
      <c r="AD104">
        <v>9</v>
      </c>
      <c r="AE104">
        <v>62.5</v>
      </c>
      <c r="AF104">
        <v>9</v>
      </c>
      <c r="AG104">
        <v>13</v>
      </c>
      <c r="AH104">
        <v>8</v>
      </c>
      <c r="AI104">
        <v>3</v>
      </c>
    </row>
    <row r="105" spans="1:35" x14ac:dyDescent="0.2">
      <c r="A105" s="102">
        <v>21</v>
      </c>
      <c r="B105">
        <v>3635</v>
      </c>
      <c r="C105" s="106" t="s">
        <v>47</v>
      </c>
      <c r="D105" s="106" t="s">
        <v>3342</v>
      </c>
      <c r="E105">
        <v>3030</v>
      </c>
      <c r="F105">
        <v>3105</v>
      </c>
      <c r="G105">
        <v>300</v>
      </c>
      <c r="H105" s="106" t="s">
        <v>3340</v>
      </c>
      <c r="I105">
        <v>8572</v>
      </c>
      <c r="J105" s="106" t="s">
        <v>3308</v>
      </c>
      <c r="K105" s="106" t="s">
        <v>3346</v>
      </c>
      <c r="L105">
        <v>529</v>
      </c>
      <c r="M105">
        <v>522</v>
      </c>
      <c r="N105">
        <v>1800</v>
      </c>
      <c r="O105" s="106" t="s">
        <v>3343</v>
      </c>
      <c r="P105">
        <v>0.93892374270281498</v>
      </c>
      <c r="Q105">
        <v>0.958914624687629</v>
      </c>
      <c r="R105" s="106">
        <v>1.8016458460546501E-3</v>
      </c>
      <c r="S105" s="106">
        <v>0.17718068214888699</v>
      </c>
      <c r="T105">
        <v>2.01283829423538</v>
      </c>
      <c r="U105">
        <v>2.01283829423538</v>
      </c>
      <c r="V105">
        <v>0.27379019824392298</v>
      </c>
      <c r="W105">
        <v>4.49</v>
      </c>
      <c r="X105">
        <v>0.87</v>
      </c>
      <c r="Y105">
        <v>322900</v>
      </c>
      <c r="Z105">
        <v>18994</v>
      </c>
      <c r="AA105">
        <v>0.91</v>
      </c>
      <c r="AB105">
        <v>17</v>
      </c>
      <c r="AC105">
        <v>10</v>
      </c>
      <c r="AD105">
        <v>7</v>
      </c>
      <c r="AE105">
        <v>58.82</v>
      </c>
      <c r="AF105">
        <v>13</v>
      </c>
      <c r="AG105">
        <v>7</v>
      </c>
      <c r="AH105">
        <v>2</v>
      </c>
      <c r="AI105">
        <v>8</v>
      </c>
    </row>
    <row r="106" spans="1:35" x14ac:dyDescent="0.2">
      <c r="A106" s="102">
        <v>299</v>
      </c>
      <c r="B106">
        <v>8242</v>
      </c>
      <c r="C106" s="106" t="s">
        <v>1084</v>
      </c>
      <c r="D106" s="106" t="s">
        <v>3366</v>
      </c>
      <c r="E106">
        <v>995</v>
      </c>
      <c r="F106">
        <v>1003</v>
      </c>
      <c r="G106">
        <v>1100</v>
      </c>
      <c r="H106" s="106" t="s">
        <v>3343</v>
      </c>
      <c r="I106">
        <v>9603</v>
      </c>
      <c r="J106" s="106" t="s">
        <v>3624</v>
      </c>
      <c r="K106" s="106" t="s">
        <v>3355</v>
      </c>
      <c r="L106">
        <v>2625</v>
      </c>
      <c r="M106">
        <v>2673</v>
      </c>
      <c r="N106">
        <v>400</v>
      </c>
      <c r="O106" s="106" t="s">
        <v>3340</v>
      </c>
      <c r="P106">
        <v>0.85574924683843301</v>
      </c>
      <c r="Q106">
        <v>0.90255483984879203</v>
      </c>
      <c r="R106">
        <v>0.49768090654158398</v>
      </c>
      <c r="S106" s="106">
        <v>5.6649311328343901E-2</v>
      </c>
      <c r="T106">
        <v>-2.26951323834147</v>
      </c>
      <c r="U106">
        <v>2.26951323834147</v>
      </c>
      <c r="V106">
        <v>1.32021119038023</v>
      </c>
      <c r="W106">
        <v>-10.96</v>
      </c>
      <c r="X106">
        <v>3.19</v>
      </c>
      <c r="Y106">
        <v>321900</v>
      </c>
      <c r="Z106">
        <v>16942</v>
      </c>
      <c r="AA106">
        <v>1.02</v>
      </c>
      <c r="AB106">
        <v>19</v>
      </c>
      <c r="AC106">
        <v>12</v>
      </c>
      <c r="AD106">
        <v>7</v>
      </c>
      <c r="AE106">
        <v>63.16</v>
      </c>
      <c r="AF106">
        <v>12</v>
      </c>
      <c r="AG106">
        <v>11</v>
      </c>
      <c r="AH106">
        <v>3</v>
      </c>
      <c r="AI106">
        <v>5</v>
      </c>
    </row>
    <row r="107" spans="1:35" x14ac:dyDescent="0.2">
      <c r="A107" s="102">
        <v>168</v>
      </c>
      <c r="B107">
        <v>7201</v>
      </c>
      <c r="C107" s="106" t="s">
        <v>3387</v>
      </c>
      <c r="D107" s="106" t="s">
        <v>3358</v>
      </c>
      <c r="E107">
        <v>593.20000000000005</v>
      </c>
      <c r="F107">
        <v>592.6</v>
      </c>
      <c r="G107">
        <v>1800</v>
      </c>
      <c r="H107" s="106" t="s">
        <v>3343</v>
      </c>
      <c r="I107">
        <v>9506</v>
      </c>
      <c r="J107" s="106" t="s">
        <v>3406</v>
      </c>
      <c r="K107" s="106" t="s">
        <v>3407</v>
      </c>
      <c r="L107">
        <v>1044</v>
      </c>
      <c r="M107">
        <v>1044</v>
      </c>
      <c r="N107">
        <v>1000</v>
      </c>
      <c r="O107" s="106" t="s">
        <v>3340</v>
      </c>
      <c r="P107">
        <v>0.839791894378912</v>
      </c>
      <c r="Q107">
        <v>0.92478111369045901</v>
      </c>
      <c r="R107" s="106">
        <v>0.14692653407494</v>
      </c>
      <c r="S107" s="106">
        <v>0.11528717166512099</v>
      </c>
      <c r="T107">
        <v>-2.6726077823226602</v>
      </c>
      <c r="U107">
        <v>2.6726077823226602</v>
      </c>
      <c r="V107">
        <v>2.9475918869922801</v>
      </c>
      <c r="W107">
        <v>-7.83</v>
      </c>
      <c r="X107">
        <v>2.17</v>
      </c>
      <c r="Y107">
        <v>321184</v>
      </c>
      <c r="Z107">
        <v>16059</v>
      </c>
      <c r="AA107">
        <v>0.76</v>
      </c>
      <c r="AB107">
        <v>20</v>
      </c>
      <c r="AC107">
        <v>13</v>
      </c>
      <c r="AD107">
        <v>7</v>
      </c>
      <c r="AE107">
        <v>65</v>
      </c>
      <c r="AF107">
        <v>14</v>
      </c>
      <c r="AG107">
        <v>6</v>
      </c>
      <c r="AH107">
        <v>2</v>
      </c>
      <c r="AI107">
        <v>12</v>
      </c>
    </row>
    <row r="108" spans="1:35" x14ac:dyDescent="0.2">
      <c r="A108" s="102">
        <v>780</v>
      </c>
      <c r="B108">
        <v>7476</v>
      </c>
      <c r="C108" s="106" t="s">
        <v>3680</v>
      </c>
      <c r="D108" s="106" t="s">
        <v>3347</v>
      </c>
      <c r="E108">
        <v>9370</v>
      </c>
      <c r="F108">
        <v>9320</v>
      </c>
      <c r="G108">
        <v>100</v>
      </c>
      <c r="H108" s="106" t="s">
        <v>3343</v>
      </c>
      <c r="I108">
        <v>9468</v>
      </c>
      <c r="J108" s="106" t="s">
        <v>3341</v>
      </c>
      <c r="K108" s="106" t="s">
        <v>3342</v>
      </c>
      <c r="L108">
        <v>1881</v>
      </c>
      <c r="M108">
        <v>1846</v>
      </c>
      <c r="N108">
        <v>500</v>
      </c>
      <c r="O108" s="106" t="s">
        <v>3340</v>
      </c>
      <c r="P108">
        <v>0.896713326385015</v>
      </c>
      <c r="Q108">
        <v>0.83214264651549497</v>
      </c>
      <c r="R108" s="15">
        <v>8.1284407507575901E-2</v>
      </c>
      <c r="S108" s="15">
        <v>2.98525504012443E-2</v>
      </c>
      <c r="T108">
        <v>-0.85554994777863702</v>
      </c>
      <c r="U108">
        <v>0.85554994777863702</v>
      </c>
      <c r="V108">
        <v>0.97465819835628598</v>
      </c>
      <c r="W108">
        <v>-7.18</v>
      </c>
      <c r="X108">
        <v>0.97</v>
      </c>
      <c r="Y108">
        <v>320951</v>
      </c>
      <c r="Z108">
        <v>13373</v>
      </c>
      <c r="AA108">
        <v>0.8</v>
      </c>
      <c r="AB108">
        <v>24</v>
      </c>
      <c r="AC108">
        <v>16</v>
      </c>
      <c r="AD108">
        <v>8</v>
      </c>
      <c r="AE108">
        <v>66.67</v>
      </c>
      <c r="AF108">
        <v>11</v>
      </c>
      <c r="AG108">
        <v>10</v>
      </c>
      <c r="AH108">
        <v>6</v>
      </c>
      <c r="AI108">
        <v>8</v>
      </c>
    </row>
    <row r="109" spans="1:35" x14ac:dyDescent="0.2">
      <c r="A109" s="102">
        <v>228</v>
      </c>
      <c r="B109">
        <v>8036</v>
      </c>
      <c r="C109" s="106" t="s">
        <v>3354</v>
      </c>
      <c r="D109" s="106" t="s">
        <v>3347</v>
      </c>
      <c r="E109">
        <v>8080</v>
      </c>
      <c r="F109">
        <v>8010</v>
      </c>
      <c r="G109">
        <v>100</v>
      </c>
      <c r="H109" s="106" t="s">
        <v>3340</v>
      </c>
      <c r="I109">
        <v>9468</v>
      </c>
      <c r="J109" s="106" t="s">
        <v>3341</v>
      </c>
      <c r="K109" s="106" t="s">
        <v>3342</v>
      </c>
      <c r="L109">
        <v>1881</v>
      </c>
      <c r="M109">
        <v>1846</v>
      </c>
      <c r="N109">
        <v>400</v>
      </c>
      <c r="O109" s="106" t="s">
        <v>3343</v>
      </c>
      <c r="P109">
        <v>0.87611992905970604</v>
      </c>
      <c r="Q109">
        <v>0.91336104346271196</v>
      </c>
      <c r="R109" s="15">
        <v>0.11540273295117</v>
      </c>
      <c r="S109" s="106">
        <v>0.12676029959038301</v>
      </c>
      <c r="T109">
        <v>0.90337996822084499</v>
      </c>
      <c r="U109">
        <v>0.90337996822084499</v>
      </c>
      <c r="V109">
        <v>1.0615508430696601</v>
      </c>
      <c r="W109">
        <v>5.35</v>
      </c>
      <c r="X109">
        <v>7.82</v>
      </c>
      <c r="Y109">
        <v>318980</v>
      </c>
      <c r="Z109">
        <v>17721</v>
      </c>
      <c r="AA109">
        <v>1.04</v>
      </c>
      <c r="AB109">
        <v>18</v>
      </c>
      <c r="AC109">
        <v>11</v>
      </c>
      <c r="AD109">
        <v>7</v>
      </c>
      <c r="AE109">
        <v>61.11</v>
      </c>
      <c r="AF109">
        <v>10</v>
      </c>
      <c r="AG109">
        <v>10</v>
      </c>
      <c r="AH109">
        <v>5</v>
      </c>
      <c r="AI109">
        <v>3</v>
      </c>
    </row>
    <row r="110" spans="1:35" x14ac:dyDescent="0.2">
      <c r="A110" s="102">
        <v>122</v>
      </c>
      <c r="B110">
        <v>4208</v>
      </c>
      <c r="C110" s="106" t="s">
        <v>3643</v>
      </c>
      <c r="D110" s="106" t="s">
        <v>3365</v>
      </c>
      <c r="E110">
        <v>2188</v>
      </c>
      <c r="F110">
        <v>2190</v>
      </c>
      <c r="G110">
        <v>500</v>
      </c>
      <c r="H110" s="106" t="s">
        <v>3340</v>
      </c>
      <c r="I110">
        <v>7762</v>
      </c>
      <c r="J110" s="106" t="s">
        <v>3661</v>
      </c>
      <c r="K110" s="106" t="s">
        <v>3349</v>
      </c>
      <c r="L110">
        <v>538</v>
      </c>
      <c r="M110">
        <v>535</v>
      </c>
      <c r="N110">
        <v>2000</v>
      </c>
      <c r="O110" s="106" t="s">
        <v>3343</v>
      </c>
      <c r="P110">
        <v>0.88398618093413905</v>
      </c>
      <c r="Q110">
        <v>0.93068114611129105</v>
      </c>
      <c r="R110" s="106">
        <v>0.10989285048911999</v>
      </c>
      <c r="S110">
        <v>5.0870298717923803E-3</v>
      </c>
      <c r="T110">
        <v>1.0078195662150999</v>
      </c>
      <c r="U110">
        <v>1.0078195662150999</v>
      </c>
      <c r="V110">
        <v>2.2233328600555802</v>
      </c>
      <c r="W110">
        <v>2.33</v>
      </c>
      <c r="X110">
        <v>2.2799999999999998</v>
      </c>
      <c r="Y110">
        <v>318939</v>
      </c>
      <c r="Z110">
        <v>22781</v>
      </c>
      <c r="AA110">
        <v>1.17</v>
      </c>
      <c r="AB110">
        <v>14</v>
      </c>
      <c r="AC110">
        <v>10</v>
      </c>
      <c r="AD110">
        <v>4</v>
      </c>
      <c r="AE110">
        <v>71.430000000000007</v>
      </c>
      <c r="AF110">
        <v>13</v>
      </c>
      <c r="AG110">
        <v>5</v>
      </c>
      <c r="AH110">
        <v>1</v>
      </c>
      <c r="AI110">
        <v>8</v>
      </c>
    </row>
    <row r="111" spans="1:35" x14ac:dyDescent="0.2">
      <c r="A111" s="102">
        <v>855</v>
      </c>
      <c r="B111">
        <v>7762</v>
      </c>
      <c r="C111" s="106" t="s">
        <v>3661</v>
      </c>
      <c r="D111" s="106" t="s">
        <v>3349</v>
      </c>
      <c r="E111">
        <v>538</v>
      </c>
      <c r="F111">
        <v>535</v>
      </c>
      <c r="G111">
        <v>1900</v>
      </c>
      <c r="H111" s="106" t="s">
        <v>3343</v>
      </c>
      <c r="I111">
        <v>9513</v>
      </c>
      <c r="J111" s="106" t="s">
        <v>3665</v>
      </c>
      <c r="K111" s="106" t="s">
        <v>3407</v>
      </c>
      <c r="L111">
        <v>2493</v>
      </c>
      <c r="M111">
        <v>2502</v>
      </c>
      <c r="N111">
        <v>400</v>
      </c>
      <c r="O111" s="106" t="s">
        <v>3340</v>
      </c>
      <c r="P111">
        <v>0.858721966034105</v>
      </c>
      <c r="Q111">
        <v>0.81986278916663702</v>
      </c>
      <c r="R111" s="106">
        <v>6.7708131825105697E-2</v>
      </c>
      <c r="S111">
        <v>0.109428836370365</v>
      </c>
      <c r="T111">
        <v>-1.45585977209777</v>
      </c>
      <c r="U111">
        <v>1.45585977209777</v>
      </c>
      <c r="V111">
        <v>1.43421080432967</v>
      </c>
      <c r="W111">
        <v>-4.7300000000000004</v>
      </c>
      <c r="X111">
        <v>1.57</v>
      </c>
      <c r="Y111">
        <v>318545</v>
      </c>
      <c r="Z111">
        <v>26545</v>
      </c>
      <c r="AA111">
        <v>1.38</v>
      </c>
      <c r="AB111">
        <v>12</v>
      </c>
      <c r="AC111">
        <v>9</v>
      </c>
      <c r="AD111">
        <v>3</v>
      </c>
      <c r="AE111">
        <v>75</v>
      </c>
      <c r="AF111">
        <v>14</v>
      </c>
      <c r="AG111">
        <v>5</v>
      </c>
      <c r="AH111">
        <v>1</v>
      </c>
      <c r="AI111">
        <v>6</v>
      </c>
    </row>
    <row r="112" spans="1:35" x14ac:dyDescent="0.2">
      <c r="A112" s="102">
        <v>102</v>
      </c>
      <c r="B112">
        <v>4208</v>
      </c>
      <c r="C112" s="106" t="s">
        <v>3643</v>
      </c>
      <c r="D112" s="106" t="s">
        <v>3365</v>
      </c>
      <c r="E112">
        <v>2188</v>
      </c>
      <c r="F112">
        <v>2190</v>
      </c>
      <c r="G112">
        <v>400</v>
      </c>
      <c r="H112" s="106" t="s">
        <v>3340</v>
      </c>
      <c r="I112">
        <v>6301</v>
      </c>
      <c r="J112" s="106" t="s">
        <v>56</v>
      </c>
      <c r="K112" s="106" t="s">
        <v>3353</v>
      </c>
      <c r="L112">
        <v>2418</v>
      </c>
      <c r="M112">
        <v>2413</v>
      </c>
      <c r="N112">
        <v>400</v>
      </c>
      <c r="O112" s="106" t="s">
        <v>3343</v>
      </c>
      <c r="P112">
        <v>0.88911587783137502</v>
      </c>
      <c r="Q112">
        <v>0.93436398687772304</v>
      </c>
      <c r="R112">
        <v>5.0358306880383799E-2</v>
      </c>
      <c r="S112">
        <v>1.1525110538494201E-3</v>
      </c>
      <c r="T112">
        <v>0.57334705789308604</v>
      </c>
      <c r="U112">
        <v>0.57334705789308604</v>
      </c>
      <c r="V112">
        <v>2.2738261459625302</v>
      </c>
      <c r="W112">
        <v>0.82</v>
      </c>
      <c r="X112">
        <v>9.24</v>
      </c>
      <c r="Y112">
        <v>316642</v>
      </c>
      <c r="Z112">
        <v>28786</v>
      </c>
      <c r="AA112">
        <v>1.46</v>
      </c>
      <c r="AB112">
        <v>11</v>
      </c>
      <c r="AC112">
        <v>8</v>
      </c>
      <c r="AD112">
        <v>3</v>
      </c>
      <c r="AE112">
        <v>72.73</v>
      </c>
      <c r="AF112">
        <v>13</v>
      </c>
      <c r="AG112">
        <v>6</v>
      </c>
      <c r="AH112">
        <v>0</v>
      </c>
      <c r="AI112">
        <v>5</v>
      </c>
    </row>
    <row r="113" spans="1:35" x14ac:dyDescent="0.2">
      <c r="A113" s="102">
        <v>395</v>
      </c>
      <c r="B113">
        <v>5714</v>
      </c>
      <c r="C113" s="106" t="s">
        <v>909</v>
      </c>
      <c r="D113" s="106" t="s">
        <v>3356</v>
      </c>
      <c r="E113">
        <v>3955</v>
      </c>
      <c r="F113">
        <v>3985</v>
      </c>
      <c r="G113">
        <v>200</v>
      </c>
      <c r="H113" s="106" t="s">
        <v>3343</v>
      </c>
      <c r="I113">
        <v>6479</v>
      </c>
      <c r="J113" s="106" t="s">
        <v>718</v>
      </c>
      <c r="K113" s="106" t="s">
        <v>3345</v>
      </c>
      <c r="L113">
        <v>2258</v>
      </c>
      <c r="M113">
        <v>2276</v>
      </c>
      <c r="N113">
        <v>400</v>
      </c>
      <c r="O113" s="106" t="s">
        <v>3340</v>
      </c>
      <c r="P113">
        <v>0.82223959095246801</v>
      </c>
      <c r="Q113">
        <v>0.89000868758511598</v>
      </c>
      <c r="R113">
        <v>0.122125197284597</v>
      </c>
      <c r="S113" s="106">
        <v>0.101638268220096</v>
      </c>
      <c r="T113">
        <v>-1.08507222502141</v>
      </c>
      <c r="U113">
        <v>1.08507222502141</v>
      </c>
      <c r="V113">
        <v>0.39094612496867198</v>
      </c>
      <c r="W113">
        <v>-4.03</v>
      </c>
      <c r="X113">
        <v>14.23</v>
      </c>
      <c r="Y113">
        <v>315845</v>
      </c>
      <c r="Z113">
        <v>22560</v>
      </c>
      <c r="AA113">
        <v>1.19</v>
      </c>
      <c r="AB113">
        <v>14</v>
      </c>
      <c r="AC113">
        <v>10</v>
      </c>
      <c r="AD113">
        <v>4</v>
      </c>
      <c r="AE113">
        <v>71.430000000000007</v>
      </c>
      <c r="AF113">
        <v>12</v>
      </c>
      <c r="AG113">
        <v>8</v>
      </c>
      <c r="AH113">
        <v>4</v>
      </c>
      <c r="AI113">
        <v>2</v>
      </c>
    </row>
    <row r="114" spans="1:35" x14ac:dyDescent="0.2">
      <c r="A114" s="102">
        <v>905</v>
      </c>
      <c r="B114">
        <v>4188</v>
      </c>
      <c r="C114" s="106" t="s">
        <v>3669</v>
      </c>
      <c r="D114" s="106" t="s">
        <v>3365</v>
      </c>
      <c r="E114">
        <v>809</v>
      </c>
      <c r="F114">
        <v>806.6</v>
      </c>
      <c r="G114">
        <v>1200</v>
      </c>
      <c r="H114" s="106" t="s">
        <v>3340</v>
      </c>
      <c r="I114">
        <v>5101</v>
      </c>
      <c r="J114" s="106" t="s">
        <v>3670</v>
      </c>
      <c r="K114" s="106" t="s">
        <v>3532</v>
      </c>
      <c r="L114">
        <v>1910</v>
      </c>
      <c r="M114">
        <v>1886</v>
      </c>
      <c r="N114">
        <v>500</v>
      </c>
      <c r="O114" s="106" t="s">
        <v>3343</v>
      </c>
      <c r="P114">
        <v>0.832727905005756</v>
      </c>
      <c r="Q114">
        <v>0.80694481405919005</v>
      </c>
      <c r="R114">
        <v>0.492267190858238</v>
      </c>
      <c r="S114" s="106">
        <v>8.5136819763982893E-2</v>
      </c>
      <c r="T114">
        <v>2.2277594476004898</v>
      </c>
      <c r="U114">
        <v>2.2277594476004898</v>
      </c>
      <c r="V114">
        <v>2.2733442197748399</v>
      </c>
      <c r="W114">
        <v>12.68</v>
      </c>
      <c r="X114">
        <v>2.64</v>
      </c>
      <c r="Y114">
        <v>312284</v>
      </c>
      <c r="Z114">
        <v>15614</v>
      </c>
      <c r="AA114">
        <v>0.84</v>
      </c>
      <c r="AB114">
        <v>20</v>
      </c>
      <c r="AC114">
        <v>14</v>
      </c>
      <c r="AD114">
        <v>6</v>
      </c>
      <c r="AE114">
        <v>70</v>
      </c>
      <c r="AF114">
        <v>14</v>
      </c>
      <c r="AG114">
        <v>8</v>
      </c>
      <c r="AH114">
        <v>4</v>
      </c>
      <c r="AI114">
        <v>8</v>
      </c>
    </row>
    <row r="115" spans="1:35" x14ac:dyDescent="0.2">
      <c r="A115" s="102">
        <v>387</v>
      </c>
      <c r="B115">
        <v>7729</v>
      </c>
      <c r="C115" s="106" t="s">
        <v>714</v>
      </c>
      <c r="D115" s="106" t="s">
        <v>3349</v>
      </c>
      <c r="E115">
        <v>4050</v>
      </c>
      <c r="F115">
        <v>3985</v>
      </c>
      <c r="G115">
        <v>200</v>
      </c>
      <c r="H115" s="106" t="s">
        <v>3340</v>
      </c>
      <c r="I115">
        <v>8253</v>
      </c>
      <c r="J115" s="106" t="s">
        <v>697</v>
      </c>
      <c r="K115" s="106" t="s">
        <v>3346</v>
      </c>
      <c r="L115">
        <v>1775</v>
      </c>
      <c r="M115">
        <v>1766</v>
      </c>
      <c r="N115">
        <v>500</v>
      </c>
      <c r="O115" s="106" t="s">
        <v>3343</v>
      </c>
      <c r="P115">
        <v>0.83140712259874405</v>
      </c>
      <c r="Q115">
        <v>0.89124263468676901</v>
      </c>
      <c r="R115">
        <v>0.54409534529901704</v>
      </c>
      <c r="S115" s="15">
        <v>0.333008433229465</v>
      </c>
      <c r="T115">
        <v>0.60117328201194498</v>
      </c>
      <c r="U115">
        <v>0.60117328201194498</v>
      </c>
      <c r="V115">
        <v>0.61897405886530998</v>
      </c>
      <c r="W115">
        <v>1.9</v>
      </c>
      <c r="X115">
        <v>10.79</v>
      </c>
      <c r="Y115">
        <v>310640</v>
      </c>
      <c r="Z115">
        <v>15532</v>
      </c>
      <c r="AA115">
        <v>0.9</v>
      </c>
      <c r="AB115">
        <v>20</v>
      </c>
      <c r="AC115">
        <v>13</v>
      </c>
      <c r="AD115">
        <v>7</v>
      </c>
      <c r="AE115">
        <v>65</v>
      </c>
      <c r="AF115">
        <v>8</v>
      </c>
      <c r="AG115">
        <v>11</v>
      </c>
      <c r="AH115">
        <v>6</v>
      </c>
      <c r="AI115">
        <v>3</v>
      </c>
    </row>
    <row r="116" spans="1:35" x14ac:dyDescent="0.2">
      <c r="A116" s="102">
        <v>305</v>
      </c>
      <c r="B116">
        <v>5233</v>
      </c>
      <c r="C116" s="106" t="s">
        <v>3652</v>
      </c>
      <c r="D116" s="106" t="s">
        <v>3339</v>
      </c>
      <c r="E116">
        <v>2998</v>
      </c>
      <c r="F116">
        <v>3000</v>
      </c>
      <c r="G116">
        <v>300</v>
      </c>
      <c r="H116" s="106" t="s">
        <v>3343</v>
      </c>
      <c r="I116">
        <v>5703</v>
      </c>
      <c r="J116" s="106" t="s">
        <v>222</v>
      </c>
      <c r="K116" s="106" t="s">
        <v>3356</v>
      </c>
      <c r="L116">
        <v>215</v>
      </c>
      <c r="M116">
        <v>212</v>
      </c>
      <c r="N116">
        <v>4200</v>
      </c>
      <c r="O116" s="106" t="s">
        <v>3340</v>
      </c>
      <c r="P116">
        <v>0.81917818947523802</v>
      </c>
      <c r="Q116">
        <v>0.90183066769009801</v>
      </c>
      <c r="R116">
        <v>0.10980561396675501</v>
      </c>
      <c r="S116">
        <v>0.25693932840676598</v>
      </c>
      <c r="T116">
        <v>-0.29658144565962002</v>
      </c>
      <c r="U116">
        <v>0.29658144565962002</v>
      </c>
      <c r="V116">
        <v>0.65949034098303905</v>
      </c>
      <c r="W116">
        <v>-0.9</v>
      </c>
      <c r="X116">
        <v>1.07</v>
      </c>
      <c r="Y116">
        <v>310276</v>
      </c>
      <c r="Z116">
        <v>17238</v>
      </c>
      <c r="AA116">
        <v>0.99</v>
      </c>
      <c r="AB116">
        <v>18</v>
      </c>
      <c r="AC116">
        <v>12</v>
      </c>
      <c r="AD116">
        <v>6</v>
      </c>
      <c r="AE116">
        <v>66.67</v>
      </c>
      <c r="AF116">
        <v>12</v>
      </c>
      <c r="AG116">
        <v>9</v>
      </c>
      <c r="AH116">
        <v>3</v>
      </c>
      <c r="AI116">
        <v>6</v>
      </c>
    </row>
    <row r="117" spans="1:35" x14ac:dyDescent="0.2">
      <c r="A117" s="102">
        <v>447</v>
      </c>
      <c r="B117">
        <v>1812</v>
      </c>
      <c r="C117" s="106" t="s">
        <v>3493</v>
      </c>
      <c r="D117" s="106" t="s">
        <v>3350</v>
      </c>
      <c r="E117">
        <v>1427</v>
      </c>
      <c r="F117">
        <v>1431</v>
      </c>
      <c r="G117">
        <v>700</v>
      </c>
      <c r="H117" s="106" t="s">
        <v>3343</v>
      </c>
      <c r="I117">
        <v>7182</v>
      </c>
      <c r="J117" s="106" t="s">
        <v>3519</v>
      </c>
      <c r="K117" s="106" t="s">
        <v>3405</v>
      </c>
      <c r="L117">
        <v>1031</v>
      </c>
      <c r="M117">
        <v>1032</v>
      </c>
      <c r="N117">
        <v>1000</v>
      </c>
      <c r="O117" s="106" t="s">
        <v>3340</v>
      </c>
      <c r="P117">
        <v>0.84234887468138897</v>
      </c>
      <c r="Q117">
        <v>0.882716581204252</v>
      </c>
      <c r="R117" s="106">
        <v>1.28418781395314E-2</v>
      </c>
      <c r="S117" s="106">
        <v>6.9600551738144098E-2</v>
      </c>
      <c r="T117">
        <v>-0.117116627704939</v>
      </c>
      <c r="U117">
        <v>0.117116627704939</v>
      </c>
      <c r="V117">
        <v>0.63002343202671196</v>
      </c>
      <c r="W117">
        <v>-0.16</v>
      </c>
      <c r="X117">
        <v>3.02</v>
      </c>
      <c r="Y117">
        <v>308304</v>
      </c>
      <c r="Z117">
        <v>16227</v>
      </c>
      <c r="AA117">
        <v>0.83</v>
      </c>
      <c r="AB117">
        <v>19</v>
      </c>
      <c r="AC117">
        <v>12</v>
      </c>
      <c r="AD117">
        <v>7</v>
      </c>
      <c r="AE117">
        <v>63.16</v>
      </c>
      <c r="AF117">
        <v>15</v>
      </c>
      <c r="AG117">
        <v>9</v>
      </c>
      <c r="AH117">
        <v>2</v>
      </c>
      <c r="AI117">
        <v>8</v>
      </c>
    </row>
    <row r="118" spans="1:35" x14ac:dyDescent="0.2">
      <c r="A118" s="102">
        <v>909</v>
      </c>
      <c r="B118">
        <v>4523</v>
      </c>
      <c r="C118" s="106" t="s">
        <v>3640</v>
      </c>
      <c r="D118" s="106" t="s">
        <v>3363</v>
      </c>
      <c r="E118">
        <v>8888</v>
      </c>
      <c r="F118">
        <v>9042</v>
      </c>
      <c r="G118">
        <v>100</v>
      </c>
      <c r="H118" s="106" t="s">
        <v>3340</v>
      </c>
      <c r="I118">
        <v>8697</v>
      </c>
      <c r="J118" s="106" t="s">
        <v>1131</v>
      </c>
      <c r="K118" s="106" t="s">
        <v>3346</v>
      </c>
      <c r="L118">
        <v>2016</v>
      </c>
      <c r="M118">
        <v>2008</v>
      </c>
      <c r="N118">
        <v>500</v>
      </c>
      <c r="O118" s="106" t="s">
        <v>3343</v>
      </c>
      <c r="P118">
        <v>0.80500986169840205</v>
      </c>
      <c r="Q118">
        <v>0.80583110137825298</v>
      </c>
      <c r="R118">
        <v>1.34683237761063E-2</v>
      </c>
      <c r="S118" s="15">
        <v>1.44959842925436E-2</v>
      </c>
      <c r="T118">
        <v>1.29624241019403</v>
      </c>
      <c r="U118">
        <v>1.29624241019403</v>
      </c>
      <c r="V118">
        <v>0.98013502639141803</v>
      </c>
      <c r="W118">
        <v>8.7100000000000009</v>
      </c>
      <c r="X118">
        <v>11.04</v>
      </c>
      <c r="Y118">
        <v>308136</v>
      </c>
      <c r="Z118">
        <v>18126</v>
      </c>
      <c r="AA118">
        <v>1.1200000000000001</v>
      </c>
      <c r="AB118">
        <v>17</v>
      </c>
      <c r="AC118">
        <v>12</v>
      </c>
      <c r="AD118">
        <v>5</v>
      </c>
      <c r="AE118">
        <v>70.59</v>
      </c>
      <c r="AF118">
        <v>11</v>
      </c>
      <c r="AG118">
        <v>10</v>
      </c>
      <c r="AH118">
        <v>3</v>
      </c>
      <c r="AI118">
        <v>4</v>
      </c>
    </row>
    <row r="119" spans="1:35" x14ac:dyDescent="0.2">
      <c r="A119" s="102">
        <v>825</v>
      </c>
      <c r="B119">
        <v>8308</v>
      </c>
      <c r="C119" s="106" t="s">
        <v>52</v>
      </c>
      <c r="D119" s="106" t="s">
        <v>3405</v>
      </c>
      <c r="E119">
        <v>458.9</v>
      </c>
      <c r="F119">
        <v>461.2</v>
      </c>
      <c r="G119">
        <v>2200</v>
      </c>
      <c r="H119" s="106" t="s">
        <v>3340</v>
      </c>
      <c r="I119">
        <v>9513</v>
      </c>
      <c r="J119" s="106" t="s">
        <v>3665</v>
      </c>
      <c r="K119" s="106" t="s">
        <v>3407</v>
      </c>
      <c r="L119">
        <v>2493</v>
      </c>
      <c r="M119">
        <v>2502</v>
      </c>
      <c r="N119">
        <v>400</v>
      </c>
      <c r="O119" s="106" t="s">
        <v>3343</v>
      </c>
      <c r="P119">
        <v>0.854840039863629</v>
      </c>
      <c r="Q119">
        <v>0.82524693422432105</v>
      </c>
      <c r="R119" s="106">
        <v>8.3778514906286503E-2</v>
      </c>
      <c r="S119" s="106">
        <v>0.20527163644076599</v>
      </c>
      <c r="T119">
        <v>1.45984242547916</v>
      </c>
      <c r="U119">
        <v>1.45984242547916</v>
      </c>
      <c r="V119">
        <v>1.7677830321794501</v>
      </c>
      <c r="W119">
        <v>2.11</v>
      </c>
      <c r="X119">
        <v>1.38</v>
      </c>
      <c r="Y119">
        <v>307950</v>
      </c>
      <c r="Z119">
        <v>27995</v>
      </c>
      <c r="AA119">
        <v>1.6</v>
      </c>
      <c r="AB119">
        <v>11</v>
      </c>
      <c r="AC119">
        <v>8</v>
      </c>
      <c r="AD119">
        <v>3</v>
      </c>
      <c r="AE119">
        <v>72.73</v>
      </c>
      <c r="AF119">
        <v>13</v>
      </c>
      <c r="AG119">
        <v>7</v>
      </c>
      <c r="AH119">
        <v>1</v>
      </c>
      <c r="AI119">
        <v>3</v>
      </c>
    </row>
    <row r="120" spans="1:35" x14ac:dyDescent="0.2">
      <c r="A120" s="102">
        <v>36</v>
      </c>
      <c r="B120">
        <v>6952</v>
      </c>
      <c r="C120" s="106" t="s">
        <v>557</v>
      </c>
      <c r="D120" s="106" t="s">
        <v>3345</v>
      </c>
      <c r="E120">
        <v>2053</v>
      </c>
      <c r="F120">
        <v>2021</v>
      </c>
      <c r="G120">
        <v>400</v>
      </c>
      <c r="H120" s="106" t="s">
        <v>3343</v>
      </c>
      <c r="I120">
        <v>7729</v>
      </c>
      <c r="J120" s="106" t="s">
        <v>714</v>
      </c>
      <c r="K120" s="106" t="s">
        <v>3349</v>
      </c>
      <c r="L120">
        <v>4050</v>
      </c>
      <c r="M120">
        <v>3985</v>
      </c>
      <c r="N120">
        <v>200</v>
      </c>
      <c r="O120" s="106" t="s">
        <v>3340</v>
      </c>
      <c r="P120">
        <v>0.89862921022626197</v>
      </c>
      <c r="Q120">
        <v>0.953142829539391</v>
      </c>
      <c r="R120" s="106">
        <v>0.13300482889246201</v>
      </c>
      <c r="S120" s="15">
        <v>7.0842884501158304E-2</v>
      </c>
      <c r="T120">
        <v>-0.88879888442130905</v>
      </c>
      <c r="U120">
        <v>0.88879888442130905</v>
      </c>
      <c r="V120">
        <v>0.43045828721548901</v>
      </c>
      <c r="W120">
        <v>-2.8</v>
      </c>
      <c r="X120">
        <v>1.43</v>
      </c>
      <c r="Y120">
        <v>307031</v>
      </c>
      <c r="Z120">
        <v>15352</v>
      </c>
      <c r="AA120">
        <v>0.65</v>
      </c>
      <c r="AB120">
        <v>20</v>
      </c>
      <c r="AC120">
        <v>11</v>
      </c>
      <c r="AD120">
        <v>9</v>
      </c>
      <c r="AE120">
        <v>55</v>
      </c>
      <c r="AF120">
        <v>10</v>
      </c>
      <c r="AG120">
        <v>10</v>
      </c>
      <c r="AH120">
        <v>6</v>
      </c>
      <c r="AI120">
        <v>4</v>
      </c>
    </row>
    <row r="121" spans="1:35" x14ac:dyDescent="0.2">
      <c r="A121" s="102">
        <v>881</v>
      </c>
      <c r="B121">
        <v>6967</v>
      </c>
      <c r="C121" s="106" t="s">
        <v>989</v>
      </c>
      <c r="D121" s="106" t="s">
        <v>3345</v>
      </c>
      <c r="E121">
        <v>1323</v>
      </c>
      <c r="F121">
        <v>1318</v>
      </c>
      <c r="G121">
        <v>700</v>
      </c>
      <c r="H121" s="106" t="s">
        <v>3340</v>
      </c>
      <c r="I121">
        <v>7164</v>
      </c>
      <c r="J121" s="106" t="s">
        <v>3663</v>
      </c>
      <c r="K121" s="106" t="s">
        <v>3346</v>
      </c>
      <c r="L121">
        <v>4780</v>
      </c>
      <c r="M121">
        <v>4725</v>
      </c>
      <c r="N121">
        <v>200</v>
      </c>
      <c r="O121" s="106" t="s">
        <v>3343</v>
      </c>
      <c r="P121">
        <v>0.90728623202038605</v>
      </c>
      <c r="Q121">
        <v>0.81419139962479703</v>
      </c>
      <c r="R121" s="106">
        <v>5.3802996447765102E-2</v>
      </c>
      <c r="S121" s="106">
        <v>0.25246778330075698</v>
      </c>
      <c r="T121">
        <v>0.89170545298241299</v>
      </c>
      <c r="U121">
        <v>0.89170545298241299</v>
      </c>
      <c r="V121">
        <v>0.65922485796334496</v>
      </c>
      <c r="W121">
        <v>5.83</v>
      </c>
      <c r="X121">
        <v>2.37</v>
      </c>
      <c r="Y121">
        <v>306697</v>
      </c>
      <c r="Z121">
        <v>16142</v>
      </c>
      <c r="AA121">
        <v>0.89</v>
      </c>
      <c r="AB121">
        <v>19</v>
      </c>
      <c r="AC121">
        <v>11</v>
      </c>
      <c r="AD121">
        <v>8</v>
      </c>
      <c r="AE121">
        <v>57.89</v>
      </c>
      <c r="AF121">
        <v>10</v>
      </c>
      <c r="AG121">
        <v>11</v>
      </c>
      <c r="AH121">
        <v>4</v>
      </c>
      <c r="AI121">
        <v>4</v>
      </c>
    </row>
    <row r="122" spans="1:35" x14ac:dyDescent="0.2">
      <c r="A122" s="102">
        <v>650</v>
      </c>
      <c r="B122">
        <v>3861</v>
      </c>
      <c r="C122" s="106" t="s">
        <v>37</v>
      </c>
      <c r="D122" s="106" t="s">
        <v>3671</v>
      </c>
      <c r="E122">
        <v>591</v>
      </c>
      <c r="F122">
        <v>591</v>
      </c>
      <c r="G122">
        <v>1300</v>
      </c>
      <c r="H122" s="106" t="s">
        <v>3340</v>
      </c>
      <c r="I122">
        <v>7259</v>
      </c>
      <c r="J122" s="106" t="s">
        <v>27</v>
      </c>
      <c r="K122" s="106" t="s">
        <v>3358</v>
      </c>
      <c r="L122">
        <v>3750</v>
      </c>
      <c r="M122">
        <v>3720</v>
      </c>
      <c r="N122">
        <v>200</v>
      </c>
      <c r="O122" s="106" t="s">
        <v>3343</v>
      </c>
      <c r="P122">
        <v>0.86218141816166904</v>
      </c>
      <c r="Q122">
        <v>0.85205418520727005</v>
      </c>
      <c r="R122" s="15">
        <v>1.7464288869063298E-2</v>
      </c>
      <c r="S122" s="15">
        <v>0.33501302109032199</v>
      </c>
      <c r="T122">
        <v>1.99784983259529</v>
      </c>
      <c r="U122">
        <v>1.99784983259529</v>
      </c>
      <c r="V122">
        <v>1.6745036060613401</v>
      </c>
      <c r="W122">
        <v>6.37</v>
      </c>
      <c r="X122">
        <v>3.27</v>
      </c>
      <c r="Y122">
        <v>306387</v>
      </c>
      <c r="Z122">
        <v>13927</v>
      </c>
      <c r="AA122">
        <v>0.8</v>
      </c>
      <c r="AB122">
        <v>22</v>
      </c>
      <c r="AC122">
        <v>14</v>
      </c>
      <c r="AD122">
        <v>8</v>
      </c>
      <c r="AE122">
        <v>63.64</v>
      </c>
      <c r="AF122">
        <v>12</v>
      </c>
      <c r="AG122">
        <v>7</v>
      </c>
      <c r="AH122">
        <v>4</v>
      </c>
      <c r="AI122">
        <v>11</v>
      </c>
    </row>
    <row r="123" spans="1:35" x14ac:dyDescent="0.2">
      <c r="A123" s="102">
        <v>628</v>
      </c>
      <c r="B123">
        <v>7453</v>
      </c>
      <c r="C123" s="106" t="s">
        <v>54</v>
      </c>
      <c r="D123" s="106" t="s">
        <v>3366</v>
      </c>
      <c r="E123">
        <v>1834</v>
      </c>
      <c r="F123">
        <v>1858</v>
      </c>
      <c r="G123">
        <v>500</v>
      </c>
      <c r="H123" s="106" t="s">
        <v>3343</v>
      </c>
      <c r="I123">
        <v>7762</v>
      </c>
      <c r="J123" s="106" t="s">
        <v>3661</v>
      </c>
      <c r="K123" s="106" t="s">
        <v>3349</v>
      </c>
      <c r="L123">
        <v>538</v>
      </c>
      <c r="M123">
        <v>535</v>
      </c>
      <c r="N123">
        <v>1700</v>
      </c>
      <c r="O123" s="106" t="s">
        <v>3340</v>
      </c>
      <c r="P123">
        <v>0.87629114095968197</v>
      </c>
      <c r="Q123">
        <v>0.85509257581409504</v>
      </c>
      <c r="R123" s="106">
        <v>0.120913686652875</v>
      </c>
      <c r="S123" s="15">
        <v>2.28693828140853E-2</v>
      </c>
      <c r="T123">
        <v>-1.91142952855749</v>
      </c>
      <c r="U123">
        <v>1.91142952855749</v>
      </c>
      <c r="V123">
        <v>1.99739765887187</v>
      </c>
      <c r="W123">
        <v>-15.89</v>
      </c>
      <c r="X123">
        <v>2.1</v>
      </c>
      <c r="Y123">
        <v>306221</v>
      </c>
      <c r="Z123">
        <v>17012</v>
      </c>
      <c r="AA123">
        <v>0.74</v>
      </c>
      <c r="AB123">
        <v>18</v>
      </c>
      <c r="AC123">
        <v>11</v>
      </c>
      <c r="AD123">
        <v>7</v>
      </c>
      <c r="AE123">
        <v>61.11</v>
      </c>
      <c r="AF123">
        <v>12</v>
      </c>
      <c r="AG123">
        <v>7</v>
      </c>
      <c r="AH123">
        <v>5</v>
      </c>
      <c r="AI123">
        <v>6</v>
      </c>
    </row>
    <row r="124" spans="1:35" x14ac:dyDescent="0.2">
      <c r="A124" s="102">
        <v>618</v>
      </c>
      <c r="B124">
        <v>1973</v>
      </c>
      <c r="C124" s="106" t="s">
        <v>3348</v>
      </c>
      <c r="D124" s="106" t="s">
        <v>3342</v>
      </c>
      <c r="E124">
        <v>4240</v>
      </c>
      <c r="F124">
        <v>4205</v>
      </c>
      <c r="G124">
        <v>200</v>
      </c>
      <c r="H124" s="106" t="s">
        <v>3340</v>
      </c>
      <c r="I124">
        <v>4186</v>
      </c>
      <c r="J124" s="106" t="s">
        <v>853</v>
      </c>
      <c r="K124" s="106" t="s">
        <v>3365</v>
      </c>
      <c r="L124">
        <v>4670</v>
      </c>
      <c r="M124">
        <v>4680</v>
      </c>
      <c r="N124">
        <v>200</v>
      </c>
      <c r="O124" s="106" t="s">
        <v>3343</v>
      </c>
      <c r="P124">
        <v>0.82491087563413701</v>
      </c>
      <c r="Q124">
        <v>0.85703881274771099</v>
      </c>
      <c r="R124" s="106">
        <v>0.34128383097002002</v>
      </c>
      <c r="S124" s="106">
        <v>0.31818250359197497</v>
      </c>
      <c r="T124">
        <v>0.812162054600582</v>
      </c>
      <c r="U124">
        <v>0.812162054600582</v>
      </c>
      <c r="V124">
        <v>1.0350109345018801</v>
      </c>
      <c r="W124">
        <v>5.93</v>
      </c>
      <c r="X124">
        <v>10.15</v>
      </c>
      <c r="Y124">
        <v>305801</v>
      </c>
      <c r="Z124">
        <v>23523</v>
      </c>
      <c r="AA124">
        <v>1.5</v>
      </c>
      <c r="AB124">
        <v>13</v>
      </c>
      <c r="AC124">
        <v>8</v>
      </c>
      <c r="AD124">
        <v>5</v>
      </c>
      <c r="AE124">
        <v>61.54</v>
      </c>
      <c r="AF124">
        <v>12</v>
      </c>
      <c r="AG124">
        <v>8</v>
      </c>
      <c r="AH124">
        <v>1</v>
      </c>
      <c r="AI124">
        <v>4</v>
      </c>
    </row>
    <row r="125" spans="1:35" x14ac:dyDescent="0.2">
      <c r="A125" s="102">
        <v>835</v>
      </c>
      <c r="B125">
        <v>7167</v>
      </c>
      <c r="C125" s="106" t="s">
        <v>3442</v>
      </c>
      <c r="D125" s="106" t="s">
        <v>3405</v>
      </c>
      <c r="E125">
        <v>250</v>
      </c>
      <c r="F125">
        <v>249</v>
      </c>
      <c r="G125">
        <v>3000</v>
      </c>
      <c r="H125" s="106" t="s">
        <v>3343</v>
      </c>
      <c r="I125">
        <v>7259</v>
      </c>
      <c r="J125" s="106" t="s">
        <v>27</v>
      </c>
      <c r="K125" s="106" t="s">
        <v>3358</v>
      </c>
      <c r="L125">
        <v>3750</v>
      </c>
      <c r="M125">
        <v>3720</v>
      </c>
      <c r="N125">
        <v>200</v>
      </c>
      <c r="O125" s="106" t="s">
        <v>3340</v>
      </c>
      <c r="P125">
        <v>0.91799565924971205</v>
      </c>
      <c r="Q125">
        <v>0.82263178996346897</v>
      </c>
      <c r="R125" s="106">
        <v>0.297367436581706</v>
      </c>
      <c r="S125" s="106">
        <v>6.7937494428264397E-2</v>
      </c>
      <c r="T125">
        <v>-0.44500447658895997</v>
      </c>
      <c r="U125">
        <v>0.44500447658895997</v>
      </c>
      <c r="V125">
        <v>0.32970881991425299</v>
      </c>
      <c r="W125">
        <v>-1.69</v>
      </c>
      <c r="X125">
        <v>0.4</v>
      </c>
      <c r="Y125">
        <v>305757</v>
      </c>
      <c r="Z125">
        <v>16986</v>
      </c>
      <c r="AA125">
        <v>0.88</v>
      </c>
      <c r="AB125">
        <v>18</v>
      </c>
      <c r="AC125">
        <v>12</v>
      </c>
      <c r="AD125">
        <v>6</v>
      </c>
      <c r="AE125">
        <v>66.67</v>
      </c>
      <c r="AF125">
        <v>13</v>
      </c>
      <c r="AG125">
        <v>9</v>
      </c>
      <c r="AH125">
        <v>4</v>
      </c>
      <c r="AI125">
        <v>5</v>
      </c>
    </row>
    <row r="126" spans="1:35" x14ac:dyDescent="0.2">
      <c r="A126" s="102">
        <v>163</v>
      </c>
      <c r="B126">
        <v>1719</v>
      </c>
      <c r="C126" s="106" t="s">
        <v>715</v>
      </c>
      <c r="D126" s="106" t="s">
        <v>3350</v>
      </c>
      <c r="E126">
        <v>931</v>
      </c>
      <c r="F126">
        <v>908</v>
      </c>
      <c r="G126">
        <v>1100</v>
      </c>
      <c r="H126" s="106" t="s">
        <v>3343</v>
      </c>
      <c r="I126">
        <v>8020</v>
      </c>
      <c r="J126" s="106" t="s">
        <v>3520</v>
      </c>
      <c r="K126" s="106" t="s">
        <v>3347</v>
      </c>
      <c r="L126">
        <v>1422</v>
      </c>
      <c r="M126">
        <v>1417</v>
      </c>
      <c r="N126">
        <v>700</v>
      </c>
      <c r="O126" s="106" t="s">
        <v>3340</v>
      </c>
      <c r="P126">
        <v>0.82440612371168198</v>
      </c>
      <c r="Q126">
        <v>0.92512401355300899</v>
      </c>
      <c r="R126">
        <v>6.1431339358329798E-2</v>
      </c>
      <c r="S126" s="106">
        <v>4.5221087210751798E-2</v>
      </c>
      <c r="T126">
        <v>-0.31662970482214697</v>
      </c>
      <c r="U126">
        <v>0.31662970482214697</v>
      </c>
      <c r="V126">
        <v>0.120179253463749</v>
      </c>
      <c r="W126">
        <v>-0.69</v>
      </c>
      <c r="X126">
        <v>0.7</v>
      </c>
      <c r="Y126">
        <v>305608</v>
      </c>
      <c r="Z126">
        <v>16978</v>
      </c>
      <c r="AA126">
        <v>0.79</v>
      </c>
      <c r="AB126">
        <v>18</v>
      </c>
      <c r="AC126">
        <v>12</v>
      </c>
      <c r="AD126">
        <v>6</v>
      </c>
      <c r="AE126">
        <v>66.67</v>
      </c>
      <c r="AF126">
        <v>12</v>
      </c>
      <c r="AG126">
        <v>9</v>
      </c>
      <c r="AH126">
        <v>4</v>
      </c>
      <c r="AI126">
        <v>5</v>
      </c>
    </row>
    <row r="127" spans="1:35" x14ac:dyDescent="0.2">
      <c r="A127" s="102">
        <v>27</v>
      </c>
      <c r="B127">
        <v>7182</v>
      </c>
      <c r="C127" s="106" t="s">
        <v>3519</v>
      </c>
      <c r="D127" s="106" t="s">
        <v>3405</v>
      </c>
      <c r="E127">
        <v>1031</v>
      </c>
      <c r="F127">
        <v>1032</v>
      </c>
      <c r="G127">
        <v>1000</v>
      </c>
      <c r="H127" s="106" t="s">
        <v>3340</v>
      </c>
      <c r="I127">
        <v>7976</v>
      </c>
      <c r="J127" s="106" t="s">
        <v>3400</v>
      </c>
      <c r="K127" s="106" t="s">
        <v>3364</v>
      </c>
      <c r="L127">
        <v>1643</v>
      </c>
      <c r="M127">
        <v>1657</v>
      </c>
      <c r="N127">
        <v>600</v>
      </c>
      <c r="O127" s="106" t="s">
        <v>3343</v>
      </c>
      <c r="P127">
        <v>0.89961684957135002</v>
      </c>
      <c r="Q127">
        <v>0.95682506907603104</v>
      </c>
      <c r="R127" s="106">
        <v>2.0938026756005701E-2</v>
      </c>
      <c r="S127" s="106">
        <v>1.7973632639064301E-2</v>
      </c>
      <c r="T127">
        <v>0.36568873762266701</v>
      </c>
      <c r="U127">
        <v>0.36568873762266701</v>
      </c>
      <c r="V127">
        <v>0.74433725744971402</v>
      </c>
      <c r="W127">
        <v>0.67</v>
      </c>
      <c r="X127">
        <v>3.8</v>
      </c>
      <c r="Y127">
        <v>305565</v>
      </c>
      <c r="Z127">
        <v>17974</v>
      </c>
      <c r="AA127">
        <v>0.92</v>
      </c>
      <c r="AB127">
        <v>17</v>
      </c>
      <c r="AC127">
        <v>11</v>
      </c>
      <c r="AD127">
        <v>6</v>
      </c>
      <c r="AE127">
        <v>64.709999999999994</v>
      </c>
      <c r="AF127">
        <v>13</v>
      </c>
      <c r="AG127">
        <v>7</v>
      </c>
      <c r="AH127">
        <v>2</v>
      </c>
      <c r="AI127">
        <v>8</v>
      </c>
    </row>
    <row r="128" spans="1:35" x14ac:dyDescent="0.2">
      <c r="A128" s="102">
        <v>871</v>
      </c>
      <c r="B128">
        <v>7453</v>
      </c>
      <c r="C128" s="106" t="s">
        <v>54</v>
      </c>
      <c r="D128" s="106" t="s">
        <v>3366</v>
      </c>
      <c r="E128">
        <v>1834</v>
      </c>
      <c r="F128">
        <v>1858</v>
      </c>
      <c r="G128">
        <v>500</v>
      </c>
      <c r="H128" s="106" t="s">
        <v>3343</v>
      </c>
      <c r="I128">
        <v>8276</v>
      </c>
      <c r="J128" s="106" t="s">
        <v>1088</v>
      </c>
      <c r="K128" s="106" t="s">
        <v>3366</v>
      </c>
      <c r="L128">
        <v>1964</v>
      </c>
      <c r="M128">
        <v>1975</v>
      </c>
      <c r="N128">
        <v>500</v>
      </c>
      <c r="O128" s="106" t="s">
        <v>3340</v>
      </c>
      <c r="P128">
        <v>0.85682574983128401</v>
      </c>
      <c r="Q128">
        <v>0.81642753170221005</v>
      </c>
      <c r="R128" s="106">
        <v>7.9772848474966601E-2</v>
      </c>
      <c r="S128" s="106">
        <v>0.25137983948161902</v>
      </c>
      <c r="T128">
        <v>-2.2260156357954202</v>
      </c>
      <c r="U128">
        <v>2.2260156357954202</v>
      </c>
      <c r="V128">
        <v>2.2210763402579699</v>
      </c>
      <c r="W128">
        <v>-21.62</v>
      </c>
      <c r="X128">
        <v>5.92</v>
      </c>
      <c r="Y128">
        <v>304714</v>
      </c>
      <c r="Z128">
        <v>15236</v>
      </c>
      <c r="AA128">
        <v>0.71</v>
      </c>
      <c r="AB128">
        <v>20</v>
      </c>
      <c r="AC128">
        <v>11</v>
      </c>
      <c r="AD128">
        <v>9</v>
      </c>
      <c r="AE128">
        <v>55</v>
      </c>
      <c r="AF128">
        <v>12</v>
      </c>
      <c r="AG128">
        <v>9</v>
      </c>
      <c r="AH128">
        <v>4</v>
      </c>
      <c r="AI128">
        <v>7</v>
      </c>
    </row>
    <row r="129" spans="1:35" x14ac:dyDescent="0.2">
      <c r="A129" s="102">
        <v>621</v>
      </c>
      <c r="B129">
        <v>7186</v>
      </c>
      <c r="C129" s="106" t="s">
        <v>713</v>
      </c>
      <c r="D129" s="106" t="s">
        <v>3405</v>
      </c>
      <c r="E129">
        <v>429</v>
      </c>
      <c r="F129">
        <v>428</v>
      </c>
      <c r="G129">
        <v>2100</v>
      </c>
      <c r="H129" s="106" t="s">
        <v>3340</v>
      </c>
      <c r="I129">
        <v>7278</v>
      </c>
      <c r="J129" s="106" t="s">
        <v>46</v>
      </c>
      <c r="K129" s="106" t="s">
        <v>3358</v>
      </c>
      <c r="L129">
        <v>2339</v>
      </c>
      <c r="M129">
        <v>2293</v>
      </c>
      <c r="N129">
        <v>400</v>
      </c>
      <c r="O129" s="106" t="s">
        <v>3343</v>
      </c>
      <c r="P129">
        <v>0.86233557605043298</v>
      </c>
      <c r="Q129">
        <v>0.85641664472585299</v>
      </c>
      <c r="R129">
        <v>0.18945048823013999</v>
      </c>
      <c r="S129" s="106">
        <v>0.302450704720991</v>
      </c>
      <c r="T129">
        <v>0.57309761386293601</v>
      </c>
      <c r="U129">
        <v>0.57309761386293601</v>
      </c>
      <c r="V129">
        <v>0.70491936646664</v>
      </c>
      <c r="W129">
        <v>1.54</v>
      </c>
      <c r="X129">
        <v>2.0099999999999998</v>
      </c>
      <c r="Y129">
        <v>304200</v>
      </c>
      <c r="Z129">
        <v>19012</v>
      </c>
      <c r="AA129">
        <v>0.92</v>
      </c>
      <c r="AB129">
        <v>16</v>
      </c>
      <c r="AC129">
        <v>10</v>
      </c>
      <c r="AD129">
        <v>6</v>
      </c>
      <c r="AE129">
        <v>62.5</v>
      </c>
      <c r="AF129">
        <v>11</v>
      </c>
      <c r="AG129">
        <v>6</v>
      </c>
      <c r="AH129">
        <v>3</v>
      </c>
      <c r="AI129">
        <v>7</v>
      </c>
    </row>
    <row r="130" spans="1:35" x14ac:dyDescent="0.2">
      <c r="A130" s="102">
        <v>500</v>
      </c>
      <c r="B130">
        <v>4812</v>
      </c>
      <c r="C130" s="106" t="s">
        <v>878</v>
      </c>
      <c r="D130" s="106" t="s">
        <v>3342</v>
      </c>
      <c r="E130">
        <v>4730</v>
      </c>
      <c r="F130">
        <v>4795</v>
      </c>
      <c r="G130">
        <v>200</v>
      </c>
      <c r="H130" s="106" t="s">
        <v>3340</v>
      </c>
      <c r="I130">
        <v>6967</v>
      </c>
      <c r="J130" s="106" t="s">
        <v>989</v>
      </c>
      <c r="K130" s="106" t="s">
        <v>3345</v>
      </c>
      <c r="L130">
        <v>1323</v>
      </c>
      <c r="M130">
        <v>1318</v>
      </c>
      <c r="N130">
        <v>700</v>
      </c>
      <c r="O130" s="106" t="s">
        <v>3343</v>
      </c>
      <c r="P130">
        <v>0.89101753878720602</v>
      </c>
      <c r="Q130">
        <v>0.87694188402795503</v>
      </c>
      <c r="R130" s="15">
        <v>0.19037607558423</v>
      </c>
      <c r="S130">
        <v>0.36871081833519997</v>
      </c>
      <c r="T130">
        <v>1.0569037966497401</v>
      </c>
      <c r="U130">
        <v>1.0569037966497401</v>
      </c>
      <c r="V130">
        <v>1.3723721296248499</v>
      </c>
      <c r="W130">
        <v>4.3099999999999996</v>
      </c>
      <c r="X130">
        <v>3.8</v>
      </c>
      <c r="Y130">
        <v>304088</v>
      </c>
      <c r="Z130">
        <v>14480</v>
      </c>
      <c r="AA130">
        <v>0.81</v>
      </c>
      <c r="AB130">
        <v>21</v>
      </c>
      <c r="AC130">
        <v>14</v>
      </c>
      <c r="AD130">
        <v>7</v>
      </c>
      <c r="AE130">
        <v>66.67</v>
      </c>
      <c r="AF130">
        <v>9</v>
      </c>
      <c r="AG130">
        <v>14</v>
      </c>
      <c r="AH130">
        <v>5</v>
      </c>
      <c r="AI130">
        <v>2</v>
      </c>
    </row>
    <row r="131" spans="1:35" x14ac:dyDescent="0.2">
      <c r="A131" s="102">
        <v>532</v>
      </c>
      <c r="B131">
        <v>2914</v>
      </c>
      <c r="C131" s="106" t="s">
        <v>3574</v>
      </c>
      <c r="D131" s="106" t="s">
        <v>3368</v>
      </c>
      <c r="E131">
        <v>2300</v>
      </c>
      <c r="F131">
        <v>2298</v>
      </c>
      <c r="G131">
        <v>400</v>
      </c>
      <c r="H131" s="106" t="s">
        <v>3343</v>
      </c>
      <c r="I131">
        <v>8377</v>
      </c>
      <c r="J131" s="106" t="s">
        <v>3525</v>
      </c>
      <c r="K131" s="106" t="s">
        <v>3405</v>
      </c>
      <c r="L131">
        <v>1083</v>
      </c>
      <c r="M131">
        <v>1084</v>
      </c>
      <c r="N131">
        <v>800</v>
      </c>
      <c r="O131" s="106" t="s">
        <v>3340</v>
      </c>
      <c r="P131">
        <v>0.83289010509969796</v>
      </c>
      <c r="Q131">
        <v>0.87194504231996295</v>
      </c>
      <c r="R131" s="106">
        <v>3.1421728547293699E-2</v>
      </c>
      <c r="S131" s="106">
        <v>0.128033054304655</v>
      </c>
      <c r="T131">
        <v>-1.65266798054527</v>
      </c>
      <c r="U131">
        <v>1.65266798054527</v>
      </c>
      <c r="V131">
        <v>1.3905303820916901</v>
      </c>
      <c r="W131">
        <v>-3.67</v>
      </c>
      <c r="X131">
        <v>5.66</v>
      </c>
      <c r="Y131">
        <v>303390</v>
      </c>
      <c r="Z131">
        <v>23338</v>
      </c>
      <c r="AA131">
        <v>1.37</v>
      </c>
      <c r="AB131">
        <v>13</v>
      </c>
      <c r="AC131">
        <v>10</v>
      </c>
      <c r="AD131">
        <v>3</v>
      </c>
      <c r="AE131">
        <v>76.92</v>
      </c>
      <c r="AF131">
        <v>13</v>
      </c>
      <c r="AG131">
        <v>6</v>
      </c>
      <c r="AH131">
        <v>1</v>
      </c>
      <c r="AI131">
        <v>6</v>
      </c>
    </row>
    <row r="132" spans="1:35" x14ac:dyDescent="0.2">
      <c r="A132" s="102">
        <v>559</v>
      </c>
      <c r="B132">
        <v>3863</v>
      </c>
      <c r="C132" s="106" t="s">
        <v>3672</v>
      </c>
      <c r="D132" s="106" t="s">
        <v>3671</v>
      </c>
      <c r="E132">
        <v>1837</v>
      </c>
      <c r="F132">
        <v>1840</v>
      </c>
      <c r="G132">
        <v>500</v>
      </c>
      <c r="H132" s="106" t="s">
        <v>3340</v>
      </c>
      <c r="I132">
        <v>7976</v>
      </c>
      <c r="J132" s="106" t="s">
        <v>3400</v>
      </c>
      <c r="K132" s="106" t="s">
        <v>3364</v>
      </c>
      <c r="L132">
        <v>1643</v>
      </c>
      <c r="M132">
        <v>1657</v>
      </c>
      <c r="N132">
        <v>600</v>
      </c>
      <c r="O132" s="106" t="s">
        <v>3343</v>
      </c>
      <c r="P132">
        <v>0.87223045598329896</v>
      </c>
      <c r="Q132">
        <v>0.86779000746094703</v>
      </c>
      <c r="R132" s="106">
        <v>5.2691331884218502E-4</v>
      </c>
      <c r="S132" s="106">
        <v>0.296146285103769</v>
      </c>
      <c r="T132">
        <v>0.65109145296055004</v>
      </c>
      <c r="U132">
        <v>0.65109145296055004</v>
      </c>
      <c r="V132">
        <v>0.82980116903443302</v>
      </c>
      <c r="W132">
        <v>1.52</v>
      </c>
      <c r="X132">
        <v>8.07</v>
      </c>
      <c r="Y132">
        <v>303355</v>
      </c>
      <c r="Z132">
        <v>17844</v>
      </c>
      <c r="AA132">
        <v>0.94</v>
      </c>
      <c r="AB132">
        <v>17</v>
      </c>
      <c r="AC132">
        <v>10</v>
      </c>
      <c r="AD132">
        <v>7</v>
      </c>
      <c r="AE132">
        <v>58.82</v>
      </c>
      <c r="AF132">
        <v>14</v>
      </c>
      <c r="AG132">
        <v>7</v>
      </c>
      <c r="AH132">
        <v>3</v>
      </c>
      <c r="AI132">
        <v>7</v>
      </c>
    </row>
    <row r="133" spans="1:35" x14ac:dyDescent="0.2">
      <c r="A133" s="102">
        <v>78</v>
      </c>
      <c r="B133">
        <v>7211</v>
      </c>
      <c r="C133" s="106" t="s">
        <v>28</v>
      </c>
      <c r="D133" s="106" t="s">
        <v>3358</v>
      </c>
      <c r="E133">
        <v>408</v>
      </c>
      <c r="F133">
        <v>408</v>
      </c>
      <c r="G133">
        <v>2400</v>
      </c>
      <c r="H133" s="106" t="s">
        <v>3343</v>
      </c>
      <c r="I133">
        <v>7276</v>
      </c>
      <c r="J133" s="106" t="s">
        <v>3401</v>
      </c>
      <c r="K133" s="106" t="s">
        <v>3345</v>
      </c>
      <c r="L133">
        <v>4940</v>
      </c>
      <c r="M133">
        <v>4905</v>
      </c>
      <c r="N133">
        <v>200</v>
      </c>
      <c r="O133" s="106" t="s">
        <v>3340</v>
      </c>
      <c r="P133">
        <v>0.93628808924450402</v>
      </c>
      <c r="Q133">
        <v>0.94033386909632599</v>
      </c>
      <c r="R133">
        <v>1.0413537242167901E-2</v>
      </c>
      <c r="S133" s="106">
        <v>2.73155402569695E-2</v>
      </c>
      <c r="T133">
        <v>-2.0925603266989699</v>
      </c>
      <c r="U133">
        <v>2.0925603266989699</v>
      </c>
      <c r="V133">
        <v>2.6273404992969098</v>
      </c>
      <c r="W133">
        <v>-4.91</v>
      </c>
      <c r="X133">
        <v>0.18</v>
      </c>
      <c r="Y133">
        <v>303168</v>
      </c>
      <c r="Z133">
        <v>20211</v>
      </c>
      <c r="AA133">
        <v>1.39</v>
      </c>
      <c r="AB133">
        <v>15</v>
      </c>
      <c r="AC133">
        <v>11</v>
      </c>
      <c r="AD133">
        <v>4</v>
      </c>
      <c r="AE133">
        <v>73.33</v>
      </c>
      <c r="AF133">
        <v>12</v>
      </c>
      <c r="AG133">
        <v>9</v>
      </c>
      <c r="AH133">
        <v>2</v>
      </c>
      <c r="AI133">
        <v>4</v>
      </c>
    </row>
    <row r="134" spans="1:35" x14ac:dyDescent="0.2">
      <c r="A134" s="102">
        <v>155</v>
      </c>
      <c r="B134">
        <v>6479</v>
      </c>
      <c r="C134" s="106" t="s">
        <v>718</v>
      </c>
      <c r="D134" s="106" t="s">
        <v>3345</v>
      </c>
      <c r="E134">
        <v>2258</v>
      </c>
      <c r="F134">
        <v>2276</v>
      </c>
      <c r="G134">
        <v>400</v>
      </c>
      <c r="H134" s="106" t="s">
        <v>3343</v>
      </c>
      <c r="I134">
        <v>6967</v>
      </c>
      <c r="J134" s="106" t="s">
        <v>989</v>
      </c>
      <c r="K134" s="106" t="s">
        <v>3345</v>
      </c>
      <c r="L134">
        <v>1323</v>
      </c>
      <c r="M134">
        <v>1318</v>
      </c>
      <c r="N134">
        <v>700</v>
      </c>
      <c r="O134" s="106" t="s">
        <v>3340</v>
      </c>
      <c r="P134">
        <v>0.85676841713105301</v>
      </c>
      <c r="Q134">
        <v>0.92592808758948397</v>
      </c>
      <c r="R134" s="15">
        <v>2.9381115844561202E-2</v>
      </c>
      <c r="S134">
        <v>0.263883925651968</v>
      </c>
      <c r="T134">
        <v>-1.1569013071866501</v>
      </c>
      <c r="U134">
        <v>1.1569013071866501</v>
      </c>
      <c r="V134">
        <v>1.6104574852129301</v>
      </c>
      <c r="W134">
        <v>-6.89</v>
      </c>
      <c r="X134">
        <v>1.34</v>
      </c>
      <c r="Y134">
        <v>302263</v>
      </c>
      <c r="Z134">
        <v>13142</v>
      </c>
      <c r="AA134">
        <v>0.68</v>
      </c>
      <c r="AB134">
        <v>23</v>
      </c>
      <c r="AC134">
        <v>15</v>
      </c>
      <c r="AD134">
        <v>8</v>
      </c>
      <c r="AE134">
        <v>65.22</v>
      </c>
      <c r="AF134">
        <v>12</v>
      </c>
      <c r="AG134">
        <v>9</v>
      </c>
      <c r="AH134">
        <v>5</v>
      </c>
      <c r="AI134">
        <v>9</v>
      </c>
    </row>
    <row r="135" spans="1:35" x14ac:dyDescent="0.2">
      <c r="A135" s="102">
        <v>733</v>
      </c>
      <c r="B135">
        <v>4208</v>
      </c>
      <c r="C135" s="106" t="s">
        <v>3643</v>
      </c>
      <c r="D135" s="106" t="s">
        <v>3365</v>
      </c>
      <c r="E135">
        <v>2188</v>
      </c>
      <c r="F135">
        <v>2190</v>
      </c>
      <c r="G135">
        <v>400</v>
      </c>
      <c r="H135" s="106" t="s">
        <v>3343</v>
      </c>
      <c r="I135">
        <v>8316</v>
      </c>
      <c r="J135" s="106" t="s">
        <v>3673</v>
      </c>
      <c r="K135" s="106" t="s">
        <v>3405</v>
      </c>
      <c r="L135">
        <v>3901</v>
      </c>
      <c r="M135">
        <v>3904</v>
      </c>
      <c r="N135">
        <v>200</v>
      </c>
      <c r="O135" s="106" t="s">
        <v>3340</v>
      </c>
      <c r="P135">
        <v>0.83902078535306501</v>
      </c>
      <c r="Q135">
        <v>0.83813109344324299</v>
      </c>
      <c r="R135" s="106">
        <v>2.9212161295988401E-2</v>
      </c>
      <c r="S135" s="15">
        <v>0.27301483977443503</v>
      </c>
      <c r="T135">
        <v>-2.85951777162887</v>
      </c>
      <c r="U135">
        <v>2.85951777162887</v>
      </c>
      <c r="V135">
        <v>2.1863048841156201</v>
      </c>
      <c r="W135">
        <v>-5.36</v>
      </c>
      <c r="X135">
        <v>12.19</v>
      </c>
      <c r="Y135">
        <v>301360</v>
      </c>
      <c r="Z135">
        <v>20091</v>
      </c>
      <c r="AA135">
        <v>1.21</v>
      </c>
      <c r="AB135">
        <v>15</v>
      </c>
      <c r="AC135">
        <v>13</v>
      </c>
      <c r="AD135">
        <v>2</v>
      </c>
      <c r="AE135">
        <v>86.67</v>
      </c>
      <c r="AF135">
        <v>14</v>
      </c>
      <c r="AG135">
        <v>5</v>
      </c>
      <c r="AH135">
        <v>2</v>
      </c>
      <c r="AI135">
        <v>8</v>
      </c>
    </row>
    <row r="136" spans="1:35" x14ac:dyDescent="0.2">
      <c r="A136" s="102">
        <v>400</v>
      </c>
      <c r="B136">
        <v>5471</v>
      </c>
      <c r="C136" s="106" t="s">
        <v>3674</v>
      </c>
      <c r="D136" s="106" t="s">
        <v>3403</v>
      </c>
      <c r="E136">
        <v>4350</v>
      </c>
      <c r="F136">
        <v>4360</v>
      </c>
      <c r="G136">
        <v>200</v>
      </c>
      <c r="H136" s="106" t="s">
        <v>3343</v>
      </c>
      <c r="I136">
        <v>5631</v>
      </c>
      <c r="J136" s="106" t="s">
        <v>3675</v>
      </c>
      <c r="K136" s="106" t="s">
        <v>3353</v>
      </c>
      <c r="L136">
        <v>2018</v>
      </c>
      <c r="M136">
        <v>2015</v>
      </c>
      <c r="N136">
        <v>400</v>
      </c>
      <c r="O136" s="106" t="s">
        <v>3340</v>
      </c>
      <c r="P136">
        <v>0.90710119782033305</v>
      </c>
      <c r="Q136">
        <v>0.88911939228206405</v>
      </c>
      <c r="R136" s="15">
        <v>0.32742998039557503</v>
      </c>
      <c r="S136" s="106">
        <v>0.16237400198539501</v>
      </c>
      <c r="T136" s="106">
        <v>-5.0477536602052397E-2</v>
      </c>
      <c r="U136" s="106">
        <v>5.0477536602052397E-2</v>
      </c>
      <c r="V136">
        <v>6.6118327446817102E-2</v>
      </c>
      <c r="W136">
        <v>-0.18</v>
      </c>
      <c r="X136">
        <v>7.57</v>
      </c>
      <c r="Y136">
        <v>301093</v>
      </c>
      <c r="Z136">
        <v>23161</v>
      </c>
      <c r="AA136">
        <v>1.49</v>
      </c>
      <c r="AB136">
        <v>13</v>
      </c>
      <c r="AC136">
        <v>11</v>
      </c>
      <c r="AD136">
        <v>2</v>
      </c>
      <c r="AE136">
        <v>84.62</v>
      </c>
      <c r="AF136">
        <v>12</v>
      </c>
      <c r="AG136">
        <v>7</v>
      </c>
      <c r="AH136">
        <v>2</v>
      </c>
      <c r="AI136">
        <v>4</v>
      </c>
    </row>
    <row r="137" spans="1:35" x14ac:dyDescent="0.2">
      <c r="A137" s="102">
        <v>146</v>
      </c>
      <c r="B137">
        <v>7189</v>
      </c>
      <c r="C137" s="106" t="s">
        <v>45</v>
      </c>
      <c r="D137" s="106" t="s">
        <v>3405</v>
      </c>
      <c r="E137">
        <v>745</v>
      </c>
      <c r="F137">
        <v>744</v>
      </c>
      <c r="G137">
        <v>1500</v>
      </c>
      <c r="H137" s="106" t="s">
        <v>3340</v>
      </c>
      <c r="I137">
        <v>7202</v>
      </c>
      <c r="J137" s="106" t="s">
        <v>998</v>
      </c>
      <c r="K137" s="106" t="s">
        <v>3358</v>
      </c>
      <c r="L137">
        <v>1092</v>
      </c>
      <c r="M137">
        <v>1090.5</v>
      </c>
      <c r="N137">
        <v>1000</v>
      </c>
      <c r="O137" s="106" t="s">
        <v>3343</v>
      </c>
      <c r="P137">
        <v>0.93219433035687904</v>
      </c>
      <c r="Q137">
        <v>0.92715806342586504</v>
      </c>
      <c r="R137">
        <v>6.3376848899081198E-2</v>
      </c>
      <c r="S137" s="106">
        <v>1.99490967191625E-2</v>
      </c>
      <c r="T137">
        <v>1.7522028317086</v>
      </c>
      <c r="U137">
        <v>1.7522028317086</v>
      </c>
      <c r="V137">
        <v>2.2125055878221702</v>
      </c>
      <c r="W137">
        <v>4.2699999999999996</v>
      </c>
      <c r="X137">
        <v>2.34</v>
      </c>
      <c r="Y137">
        <v>299884</v>
      </c>
      <c r="Z137">
        <v>15783</v>
      </c>
      <c r="AA137">
        <v>0.74</v>
      </c>
      <c r="AB137">
        <v>19</v>
      </c>
      <c r="AC137">
        <v>12</v>
      </c>
      <c r="AD137">
        <v>7</v>
      </c>
      <c r="AE137">
        <v>63.16</v>
      </c>
      <c r="AF137">
        <v>12</v>
      </c>
      <c r="AG137">
        <v>8</v>
      </c>
      <c r="AH137">
        <v>6</v>
      </c>
      <c r="AI137">
        <v>5</v>
      </c>
    </row>
    <row r="138" spans="1:35" x14ac:dyDescent="0.2">
      <c r="A138" s="102">
        <v>245</v>
      </c>
      <c r="B138">
        <v>3863</v>
      </c>
      <c r="C138" s="106" t="s">
        <v>3672</v>
      </c>
      <c r="D138" s="106" t="s">
        <v>3671</v>
      </c>
      <c r="E138">
        <v>1837</v>
      </c>
      <c r="F138">
        <v>1840</v>
      </c>
      <c r="G138">
        <v>500</v>
      </c>
      <c r="H138" s="106" t="s">
        <v>3340</v>
      </c>
      <c r="I138">
        <v>7201</v>
      </c>
      <c r="J138" s="106" t="s">
        <v>3387</v>
      </c>
      <c r="K138" s="106" t="s">
        <v>3358</v>
      </c>
      <c r="L138">
        <v>593.20000000000005</v>
      </c>
      <c r="M138">
        <v>592.6</v>
      </c>
      <c r="N138">
        <v>1600</v>
      </c>
      <c r="O138" s="106" t="s">
        <v>3343</v>
      </c>
      <c r="P138">
        <v>0.88578295986920896</v>
      </c>
      <c r="Q138">
        <v>0.91043555536630705</v>
      </c>
      <c r="R138" s="15">
        <v>6.3277354850952297E-6</v>
      </c>
      <c r="S138">
        <v>0.117279501454431</v>
      </c>
      <c r="T138">
        <v>2.56671018661635</v>
      </c>
      <c r="U138">
        <v>2.56671018661635</v>
      </c>
      <c r="V138">
        <v>2.59104082206763</v>
      </c>
      <c r="W138">
        <v>9.01</v>
      </c>
      <c r="X138">
        <v>3.06</v>
      </c>
      <c r="Y138">
        <v>299652</v>
      </c>
      <c r="Z138">
        <v>14983</v>
      </c>
      <c r="AA138">
        <v>0.78</v>
      </c>
      <c r="AB138">
        <v>20</v>
      </c>
      <c r="AC138">
        <v>13</v>
      </c>
      <c r="AD138">
        <v>7</v>
      </c>
      <c r="AE138">
        <v>65</v>
      </c>
      <c r="AF138">
        <v>14</v>
      </c>
      <c r="AG138">
        <v>8</v>
      </c>
      <c r="AH138">
        <v>1</v>
      </c>
      <c r="AI138">
        <v>11</v>
      </c>
    </row>
    <row r="139" spans="1:35" x14ac:dyDescent="0.2">
      <c r="A139" s="102">
        <v>153</v>
      </c>
      <c r="B139">
        <v>2914</v>
      </c>
      <c r="C139" s="106" t="s">
        <v>3574</v>
      </c>
      <c r="D139" s="106" t="s">
        <v>3368</v>
      </c>
      <c r="E139">
        <v>2300</v>
      </c>
      <c r="F139">
        <v>2298</v>
      </c>
      <c r="G139">
        <v>400</v>
      </c>
      <c r="H139" s="106" t="s">
        <v>3343</v>
      </c>
      <c r="I139">
        <v>5233</v>
      </c>
      <c r="J139" s="106" t="s">
        <v>3652</v>
      </c>
      <c r="K139" s="106" t="s">
        <v>3339</v>
      </c>
      <c r="L139">
        <v>2998</v>
      </c>
      <c r="M139">
        <v>3000</v>
      </c>
      <c r="N139">
        <v>300</v>
      </c>
      <c r="O139" s="106" t="s">
        <v>3340</v>
      </c>
      <c r="P139">
        <v>0.85512352048497697</v>
      </c>
      <c r="Q139">
        <v>0.92628020876325901</v>
      </c>
      <c r="R139" s="106">
        <v>7.1984074815031199E-3</v>
      </c>
      <c r="S139" s="106">
        <v>1.97478287419602E-2</v>
      </c>
      <c r="T139">
        <v>-7.42639584213695E-2</v>
      </c>
      <c r="U139">
        <v>7.42639584213695E-2</v>
      </c>
      <c r="V139">
        <v>0.17332720309963801</v>
      </c>
      <c r="W139">
        <v>-0.18</v>
      </c>
      <c r="X139">
        <v>2.13</v>
      </c>
      <c r="Y139">
        <v>299071</v>
      </c>
      <c r="Z139">
        <v>29907</v>
      </c>
      <c r="AA139">
        <v>1.61</v>
      </c>
      <c r="AB139">
        <v>10</v>
      </c>
      <c r="AC139">
        <v>8</v>
      </c>
      <c r="AD139">
        <v>2</v>
      </c>
      <c r="AE139">
        <v>80</v>
      </c>
      <c r="AF139">
        <v>12</v>
      </c>
      <c r="AG139">
        <v>6</v>
      </c>
      <c r="AH139">
        <v>1</v>
      </c>
      <c r="AI139">
        <v>3</v>
      </c>
    </row>
    <row r="140" spans="1:35" x14ac:dyDescent="0.2">
      <c r="A140" s="102">
        <v>129</v>
      </c>
      <c r="B140">
        <v>7012</v>
      </c>
      <c r="C140" s="106" t="s">
        <v>3676</v>
      </c>
      <c r="D140" s="106" t="s">
        <v>3358</v>
      </c>
      <c r="E140">
        <v>2155</v>
      </c>
      <c r="F140">
        <v>2166</v>
      </c>
      <c r="G140">
        <v>500</v>
      </c>
      <c r="H140" s="106" t="s">
        <v>3343</v>
      </c>
      <c r="I140">
        <v>7167</v>
      </c>
      <c r="J140" s="106" t="s">
        <v>3442</v>
      </c>
      <c r="K140" s="106" t="s">
        <v>3405</v>
      </c>
      <c r="L140">
        <v>250</v>
      </c>
      <c r="M140">
        <v>249</v>
      </c>
      <c r="N140">
        <v>4300</v>
      </c>
      <c r="O140" s="106" t="s">
        <v>3340</v>
      </c>
      <c r="P140">
        <v>0.90143325388731699</v>
      </c>
      <c r="Q140">
        <v>0.92928699147033</v>
      </c>
      <c r="R140" s="106">
        <v>0.286560553781945</v>
      </c>
      <c r="S140">
        <v>1.5202254113125801E-2</v>
      </c>
      <c r="T140">
        <v>-0.92174361258526605</v>
      </c>
      <c r="U140">
        <v>0.92174361258526605</v>
      </c>
      <c r="V140">
        <v>1.4077180303908501</v>
      </c>
      <c r="W140">
        <v>-3.04</v>
      </c>
      <c r="X140">
        <v>1.1399999999999999</v>
      </c>
      <c r="Y140">
        <v>298067</v>
      </c>
      <c r="Z140">
        <v>17533</v>
      </c>
      <c r="AA140">
        <v>0.88</v>
      </c>
      <c r="AB140">
        <v>17</v>
      </c>
      <c r="AC140">
        <v>12</v>
      </c>
      <c r="AD140">
        <v>5</v>
      </c>
      <c r="AE140">
        <v>70.59</v>
      </c>
      <c r="AF140">
        <v>14</v>
      </c>
      <c r="AG140">
        <v>5</v>
      </c>
      <c r="AH140">
        <v>3</v>
      </c>
      <c r="AI140">
        <v>9</v>
      </c>
    </row>
    <row r="141" spans="1:35" x14ac:dyDescent="0.2">
      <c r="A141" s="102">
        <v>316</v>
      </c>
      <c r="B141">
        <v>6923</v>
      </c>
      <c r="C141" s="106" t="s">
        <v>58</v>
      </c>
      <c r="D141" s="106" t="s">
        <v>3345</v>
      </c>
      <c r="E141">
        <v>2912</v>
      </c>
      <c r="F141">
        <v>2932</v>
      </c>
      <c r="G141">
        <v>300</v>
      </c>
      <c r="H141" s="106" t="s">
        <v>3343</v>
      </c>
      <c r="I141">
        <v>8306</v>
      </c>
      <c r="J141" s="106" t="s">
        <v>3646</v>
      </c>
      <c r="K141" s="106" t="s">
        <v>3405</v>
      </c>
      <c r="L141">
        <v>566.9</v>
      </c>
      <c r="M141">
        <v>570.6</v>
      </c>
      <c r="N141">
        <v>1500</v>
      </c>
      <c r="O141" s="106" t="s">
        <v>3340</v>
      </c>
      <c r="P141">
        <v>0.83650613174695898</v>
      </c>
      <c r="Q141">
        <v>0.89989411916208595</v>
      </c>
      <c r="R141" s="106">
        <v>0.19489104127748799</v>
      </c>
      <c r="S141">
        <v>0.137304090043355</v>
      </c>
      <c r="T141">
        <v>-1.71460637178132</v>
      </c>
      <c r="U141">
        <v>1.71460637178132</v>
      </c>
      <c r="V141">
        <v>2.42588767196498</v>
      </c>
      <c r="W141">
        <v>-3.12</v>
      </c>
      <c r="X141">
        <v>2.69</v>
      </c>
      <c r="Y141">
        <v>294785</v>
      </c>
      <c r="Z141">
        <v>19652</v>
      </c>
      <c r="AA141">
        <v>1.08</v>
      </c>
      <c r="AB141">
        <v>15</v>
      </c>
      <c r="AC141">
        <v>10</v>
      </c>
      <c r="AD141">
        <v>5</v>
      </c>
      <c r="AE141">
        <v>66.67</v>
      </c>
      <c r="AF141">
        <v>16</v>
      </c>
      <c r="AG141">
        <v>6</v>
      </c>
      <c r="AH141">
        <v>2</v>
      </c>
      <c r="AI141">
        <v>7</v>
      </c>
    </row>
    <row r="142" spans="1:35" x14ac:dyDescent="0.2">
      <c r="A142" s="102">
        <v>480</v>
      </c>
      <c r="B142">
        <v>1803</v>
      </c>
      <c r="C142" s="106" t="s">
        <v>3351</v>
      </c>
      <c r="D142" s="106" t="s">
        <v>3350</v>
      </c>
      <c r="E142">
        <v>1128</v>
      </c>
      <c r="F142">
        <v>1135</v>
      </c>
      <c r="G142">
        <v>800</v>
      </c>
      <c r="H142" s="106" t="s">
        <v>3343</v>
      </c>
      <c r="I142">
        <v>3635</v>
      </c>
      <c r="J142" s="106" t="s">
        <v>47</v>
      </c>
      <c r="K142" s="106" t="s">
        <v>3342</v>
      </c>
      <c r="L142">
        <v>3030</v>
      </c>
      <c r="M142">
        <v>3105</v>
      </c>
      <c r="N142">
        <v>300</v>
      </c>
      <c r="O142" s="106" t="s">
        <v>3340</v>
      </c>
      <c r="P142">
        <v>0.86664339544910995</v>
      </c>
      <c r="Q142">
        <v>0.87917155332447805</v>
      </c>
      <c r="R142" s="15">
        <v>2.6981002162170899E-2</v>
      </c>
      <c r="S142" s="106">
        <v>0.25927822400712303</v>
      </c>
      <c r="T142">
        <v>-2.7819826463721902</v>
      </c>
      <c r="U142">
        <v>2.7819826463721902</v>
      </c>
      <c r="V142">
        <v>2.3325299292050898</v>
      </c>
      <c r="W142">
        <v>-10.92</v>
      </c>
      <c r="X142">
        <v>2.52</v>
      </c>
      <c r="Y142">
        <v>294533</v>
      </c>
      <c r="Z142">
        <v>15502</v>
      </c>
      <c r="AA142">
        <v>0.77</v>
      </c>
      <c r="AB142">
        <v>19</v>
      </c>
      <c r="AC142">
        <v>11</v>
      </c>
      <c r="AD142">
        <v>8</v>
      </c>
      <c r="AE142">
        <v>57.89</v>
      </c>
      <c r="AF142">
        <v>13</v>
      </c>
      <c r="AG142">
        <v>8</v>
      </c>
      <c r="AH142">
        <v>3</v>
      </c>
      <c r="AI142">
        <v>8</v>
      </c>
    </row>
    <row r="143" spans="1:35" x14ac:dyDescent="0.2">
      <c r="A143" s="102">
        <v>358</v>
      </c>
      <c r="B143">
        <v>7321</v>
      </c>
      <c r="C143" s="106" t="s">
        <v>3658</v>
      </c>
      <c r="D143" s="106" t="s">
        <v>3405</v>
      </c>
      <c r="E143">
        <v>623</v>
      </c>
      <c r="F143">
        <v>619</v>
      </c>
      <c r="G143">
        <v>1800</v>
      </c>
      <c r="H143" s="106" t="s">
        <v>3340</v>
      </c>
      <c r="I143">
        <v>9474</v>
      </c>
      <c r="J143" s="106" t="s">
        <v>3667</v>
      </c>
      <c r="K143" s="106" t="s">
        <v>3342</v>
      </c>
      <c r="L143">
        <v>1530</v>
      </c>
      <c r="M143">
        <v>1554</v>
      </c>
      <c r="N143">
        <v>700</v>
      </c>
      <c r="O143" s="106" t="s">
        <v>3343</v>
      </c>
      <c r="P143">
        <v>0.93724272933599595</v>
      </c>
      <c r="Q143">
        <v>0.89506523631151902</v>
      </c>
      <c r="R143">
        <v>3.6265899906950602E-2</v>
      </c>
      <c r="S143">
        <v>3.5095323081814002E-3</v>
      </c>
      <c r="T143">
        <v>1.2659433624943</v>
      </c>
      <c r="U143">
        <v>1.2659433624943</v>
      </c>
      <c r="V143">
        <v>2.1471875387491099</v>
      </c>
      <c r="W143">
        <v>4.33</v>
      </c>
      <c r="X143">
        <v>2.4300000000000002</v>
      </c>
      <c r="Y143">
        <v>291978</v>
      </c>
      <c r="Z143">
        <v>36497</v>
      </c>
      <c r="AA143">
        <v>1.87</v>
      </c>
      <c r="AB143">
        <v>8</v>
      </c>
      <c r="AC143">
        <v>5</v>
      </c>
      <c r="AD143">
        <v>3</v>
      </c>
      <c r="AE143">
        <v>62.5</v>
      </c>
      <c r="AF143">
        <v>11</v>
      </c>
      <c r="AG143">
        <v>5</v>
      </c>
      <c r="AH143">
        <v>1</v>
      </c>
      <c r="AI143">
        <v>2</v>
      </c>
    </row>
    <row r="144" spans="1:35" x14ac:dyDescent="0.2">
      <c r="A144" s="102">
        <v>641</v>
      </c>
      <c r="B144">
        <v>7575</v>
      </c>
      <c r="C144" s="106" t="s">
        <v>3872</v>
      </c>
      <c r="D144" s="106" t="s">
        <v>3347</v>
      </c>
      <c r="E144">
        <v>1444</v>
      </c>
      <c r="F144">
        <v>1460</v>
      </c>
      <c r="G144">
        <v>700</v>
      </c>
      <c r="H144" s="106" t="s">
        <v>3343</v>
      </c>
      <c r="I144">
        <v>8179</v>
      </c>
      <c r="J144" s="106" t="s">
        <v>1077</v>
      </c>
      <c r="K144" s="106" t="s">
        <v>3366</v>
      </c>
      <c r="L144">
        <v>2393</v>
      </c>
      <c r="M144">
        <v>2414</v>
      </c>
      <c r="N144">
        <v>400</v>
      </c>
      <c r="O144" s="106" t="s">
        <v>3340</v>
      </c>
      <c r="P144">
        <v>0.82177668214268496</v>
      </c>
      <c r="Q144">
        <v>0.85333232240567103</v>
      </c>
      <c r="R144" s="106">
        <v>0.12674145516858401</v>
      </c>
      <c r="S144">
        <v>2.3740036392431801E-2</v>
      </c>
      <c r="T144">
        <v>-5.9593481147586197E-2</v>
      </c>
      <c r="U144">
        <v>5.9593481147586197E-2</v>
      </c>
      <c r="V144">
        <v>0.46221376391323699</v>
      </c>
      <c r="W144">
        <v>-0.23</v>
      </c>
      <c r="X144">
        <v>5.84</v>
      </c>
      <c r="Y144">
        <v>291421</v>
      </c>
      <c r="Z144">
        <v>13877</v>
      </c>
      <c r="AA144">
        <v>0.81</v>
      </c>
      <c r="AB144">
        <v>21</v>
      </c>
      <c r="AC144">
        <v>12</v>
      </c>
      <c r="AD144">
        <v>9</v>
      </c>
      <c r="AE144">
        <v>57.14</v>
      </c>
      <c r="AF144">
        <v>8</v>
      </c>
      <c r="AG144">
        <v>11</v>
      </c>
      <c r="AH144">
        <v>8</v>
      </c>
      <c r="AI144">
        <v>2</v>
      </c>
    </row>
    <row r="145" spans="1:35" x14ac:dyDescent="0.2">
      <c r="A145" s="102">
        <v>19</v>
      </c>
      <c r="B145">
        <v>6758</v>
      </c>
      <c r="C145" s="106" t="s">
        <v>3357</v>
      </c>
      <c r="D145" s="106" t="s">
        <v>3345</v>
      </c>
      <c r="E145">
        <v>7862</v>
      </c>
      <c r="F145">
        <v>7659</v>
      </c>
      <c r="G145">
        <v>100</v>
      </c>
      <c r="H145" s="106" t="s">
        <v>3343</v>
      </c>
      <c r="I145">
        <v>8036</v>
      </c>
      <c r="J145" s="106" t="s">
        <v>3354</v>
      </c>
      <c r="K145" s="106" t="s">
        <v>3347</v>
      </c>
      <c r="L145">
        <v>8080</v>
      </c>
      <c r="M145">
        <v>8010</v>
      </c>
      <c r="N145">
        <v>100</v>
      </c>
      <c r="O145" s="106" t="s">
        <v>3340</v>
      </c>
      <c r="P145">
        <v>0.93799922318333895</v>
      </c>
      <c r="Q145">
        <v>0.960861136264198</v>
      </c>
      <c r="R145" s="106">
        <v>0.30634171665065102</v>
      </c>
      <c r="S145">
        <v>2.2351073619263102E-2</v>
      </c>
      <c r="T145">
        <v>-1.1901020849686701</v>
      </c>
      <c r="U145">
        <v>1.1901020849686701</v>
      </c>
      <c r="V145">
        <v>1.2544332576964401</v>
      </c>
      <c r="W145">
        <v>-2.63</v>
      </c>
      <c r="X145">
        <v>4.38</v>
      </c>
      <c r="Y145">
        <v>288964</v>
      </c>
      <c r="Z145">
        <v>28896</v>
      </c>
      <c r="AA145">
        <v>1.76</v>
      </c>
      <c r="AB145">
        <v>10</v>
      </c>
      <c r="AC145">
        <v>7</v>
      </c>
      <c r="AD145">
        <v>3</v>
      </c>
      <c r="AE145">
        <v>70</v>
      </c>
      <c r="AF145">
        <v>13</v>
      </c>
      <c r="AG145">
        <v>7</v>
      </c>
      <c r="AH145">
        <v>1</v>
      </c>
      <c r="AI145">
        <v>2</v>
      </c>
    </row>
    <row r="146" spans="1:35" x14ac:dyDescent="0.2">
      <c r="A146" s="102">
        <v>678</v>
      </c>
      <c r="B146">
        <v>1333</v>
      </c>
      <c r="C146" s="106" t="s">
        <v>3521</v>
      </c>
      <c r="D146" s="106" t="s">
        <v>3522</v>
      </c>
      <c r="E146">
        <v>2532</v>
      </c>
      <c r="F146">
        <v>2596</v>
      </c>
      <c r="G146">
        <v>400</v>
      </c>
      <c r="H146" s="106" t="s">
        <v>3340</v>
      </c>
      <c r="I146">
        <v>7321</v>
      </c>
      <c r="J146" s="106" t="s">
        <v>3658</v>
      </c>
      <c r="K146" s="106" t="s">
        <v>3405</v>
      </c>
      <c r="L146">
        <v>623</v>
      </c>
      <c r="M146">
        <v>619</v>
      </c>
      <c r="N146">
        <v>1700</v>
      </c>
      <c r="O146" s="106" t="s">
        <v>3343</v>
      </c>
      <c r="P146">
        <v>0.91147609178307898</v>
      </c>
      <c r="Q146">
        <v>0.84707196947889996</v>
      </c>
      <c r="R146" s="106">
        <v>3.8998938871807401E-2</v>
      </c>
      <c r="S146">
        <v>0.17764377814016699</v>
      </c>
      <c r="T146">
        <v>1.8627233033130599</v>
      </c>
      <c r="U146">
        <v>1.8627233033130599</v>
      </c>
      <c r="V146">
        <v>0.58515388692325998</v>
      </c>
      <c r="W146">
        <v>4.18</v>
      </c>
      <c r="X146">
        <v>1.34</v>
      </c>
      <c r="Y146">
        <v>287939</v>
      </c>
      <c r="Z146">
        <v>22149</v>
      </c>
      <c r="AA146">
        <v>1.07</v>
      </c>
      <c r="AB146">
        <v>13</v>
      </c>
      <c r="AC146">
        <v>7</v>
      </c>
      <c r="AD146">
        <v>6</v>
      </c>
      <c r="AE146">
        <v>53.85</v>
      </c>
      <c r="AF146">
        <v>10</v>
      </c>
      <c r="AG146">
        <v>7</v>
      </c>
      <c r="AH146">
        <v>3</v>
      </c>
      <c r="AI146">
        <v>3</v>
      </c>
    </row>
    <row r="147" spans="1:35" x14ac:dyDescent="0.2">
      <c r="A147" s="102">
        <v>190</v>
      </c>
      <c r="B147">
        <v>3105</v>
      </c>
      <c r="C147" s="106" t="s">
        <v>50</v>
      </c>
      <c r="D147" s="106" t="s">
        <v>3345</v>
      </c>
      <c r="E147">
        <v>983</v>
      </c>
      <c r="F147">
        <v>989</v>
      </c>
      <c r="G147">
        <v>1000</v>
      </c>
      <c r="H147" s="106" t="s">
        <v>3340</v>
      </c>
      <c r="I147">
        <v>5802</v>
      </c>
      <c r="J147" s="106" t="s">
        <v>3678</v>
      </c>
      <c r="K147" s="106" t="s">
        <v>3356</v>
      </c>
      <c r="L147">
        <v>1494</v>
      </c>
      <c r="M147">
        <v>1475.5</v>
      </c>
      <c r="N147">
        <v>700</v>
      </c>
      <c r="O147" s="106" t="s">
        <v>3343</v>
      </c>
      <c r="P147">
        <v>0.83288698660011695</v>
      </c>
      <c r="Q147">
        <v>0.92096588776438404</v>
      </c>
      <c r="R147">
        <v>0.57194594424132905</v>
      </c>
      <c r="S147" s="106">
        <v>0.15119901809764899</v>
      </c>
      <c r="T147">
        <v>2.7917487133297798</v>
      </c>
      <c r="U147">
        <v>2.7917487133297798</v>
      </c>
      <c r="V147">
        <v>1.9235990630775099</v>
      </c>
      <c r="W147">
        <v>6.18</v>
      </c>
      <c r="X147">
        <v>4.25</v>
      </c>
      <c r="Y147">
        <v>287787</v>
      </c>
      <c r="Z147">
        <v>16929</v>
      </c>
      <c r="AA147">
        <v>0.81</v>
      </c>
      <c r="AB147">
        <v>17</v>
      </c>
      <c r="AC147">
        <v>9</v>
      </c>
      <c r="AD147">
        <v>8</v>
      </c>
      <c r="AE147">
        <v>52.94</v>
      </c>
      <c r="AF147">
        <v>14</v>
      </c>
      <c r="AG147">
        <v>5</v>
      </c>
      <c r="AH147">
        <v>1</v>
      </c>
      <c r="AI147">
        <v>11</v>
      </c>
    </row>
    <row r="148" spans="1:35" x14ac:dyDescent="0.2">
      <c r="A148" s="102">
        <v>830</v>
      </c>
      <c r="B148">
        <v>2127</v>
      </c>
      <c r="C148" s="106" t="s">
        <v>3632</v>
      </c>
      <c r="D148" s="106" t="s">
        <v>3355</v>
      </c>
      <c r="E148">
        <v>3590</v>
      </c>
      <c r="F148">
        <v>3680</v>
      </c>
      <c r="G148">
        <v>200</v>
      </c>
      <c r="H148" s="106" t="s">
        <v>3340</v>
      </c>
      <c r="I148">
        <v>4062</v>
      </c>
      <c r="J148" s="106" t="s">
        <v>232</v>
      </c>
      <c r="K148" s="106" t="s">
        <v>3345</v>
      </c>
      <c r="L148">
        <v>2571</v>
      </c>
      <c r="M148">
        <v>2580</v>
      </c>
      <c r="N148">
        <v>300</v>
      </c>
      <c r="O148" s="106" t="s">
        <v>3343</v>
      </c>
      <c r="P148">
        <v>0.80136791588757394</v>
      </c>
      <c r="Q148">
        <v>0.82367347690016601</v>
      </c>
      <c r="R148" s="106">
        <v>2.5032701642887598E-2</v>
      </c>
      <c r="S148" s="106">
        <v>0.27188087667989502</v>
      </c>
      <c r="T148">
        <v>0.33382747510780802</v>
      </c>
      <c r="U148">
        <v>0.33382747510780802</v>
      </c>
      <c r="V148">
        <v>2.8574147619249798E-2</v>
      </c>
      <c r="W148">
        <v>1.83</v>
      </c>
      <c r="X148">
        <v>5.16</v>
      </c>
      <c r="Y148">
        <v>285822</v>
      </c>
      <c r="Z148">
        <v>11909</v>
      </c>
      <c r="AA148">
        <v>0.65</v>
      </c>
      <c r="AB148">
        <v>24</v>
      </c>
      <c r="AC148">
        <v>14</v>
      </c>
      <c r="AD148">
        <v>10</v>
      </c>
      <c r="AE148">
        <v>58.33</v>
      </c>
      <c r="AF148">
        <v>9</v>
      </c>
      <c r="AG148">
        <v>11</v>
      </c>
      <c r="AH148">
        <v>8</v>
      </c>
      <c r="AI148">
        <v>5</v>
      </c>
    </row>
    <row r="149" spans="1:35" x14ac:dyDescent="0.2">
      <c r="A149" s="102">
        <v>3</v>
      </c>
      <c r="B149">
        <v>6952</v>
      </c>
      <c r="C149" s="106" t="s">
        <v>557</v>
      </c>
      <c r="D149" s="106" t="s">
        <v>3345</v>
      </c>
      <c r="E149">
        <v>2053</v>
      </c>
      <c r="F149">
        <v>2021</v>
      </c>
      <c r="G149">
        <v>500</v>
      </c>
      <c r="H149" s="106" t="s">
        <v>3343</v>
      </c>
      <c r="I149">
        <v>8604</v>
      </c>
      <c r="J149" s="106" t="s">
        <v>558</v>
      </c>
      <c r="K149" s="106" t="s">
        <v>3641</v>
      </c>
      <c r="L149">
        <v>543</v>
      </c>
      <c r="M149">
        <v>544.29999999999995</v>
      </c>
      <c r="N149">
        <v>1900</v>
      </c>
      <c r="O149" s="106" t="s">
        <v>3340</v>
      </c>
      <c r="P149">
        <v>0.84616405041565801</v>
      </c>
      <c r="Q149">
        <v>0.97424389934069</v>
      </c>
      <c r="R149">
        <v>0.12794485343803599</v>
      </c>
      <c r="S149">
        <v>1.70459874818287E-2</v>
      </c>
      <c r="T149">
        <v>-0.32148551983838403</v>
      </c>
      <c r="U149">
        <v>0.32148551983838403</v>
      </c>
      <c r="V149">
        <v>5.8715456741829097E-2</v>
      </c>
      <c r="W149">
        <v>-1.47</v>
      </c>
      <c r="X149">
        <v>2.34</v>
      </c>
      <c r="Y149">
        <v>283906</v>
      </c>
      <c r="Z149">
        <v>16700</v>
      </c>
      <c r="AA149">
        <v>0.84</v>
      </c>
      <c r="AB149">
        <v>17</v>
      </c>
      <c r="AC149">
        <v>11</v>
      </c>
      <c r="AD149">
        <v>6</v>
      </c>
      <c r="AE149">
        <v>64.709999999999994</v>
      </c>
      <c r="AF149">
        <v>13</v>
      </c>
      <c r="AG149">
        <v>6</v>
      </c>
      <c r="AH149">
        <v>2</v>
      </c>
      <c r="AI149">
        <v>9</v>
      </c>
    </row>
    <row r="150" spans="1:35" x14ac:dyDescent="0.2">
      <c r="A150" s="102">
        <v>791</v>
      </c>
      <c r="B150">
        <v>3861</v>
      </c>
      <c r="C150" s="106" t="s">
        <v>37</v>
      </c>
      <c r="D150" s="106" t="s">
        <v>3671</v>
      </c>
      <c r="E150">
        <v>591</v>
      </c>
      <c r="F150">
        <v>591</v>
      </c>
      <c r="G150">
        <v>1800</v>
      </c>
      <c r="H150" s="106" t="s">
        <v>3340</v>
      </c>
      <c r="I150">
        <v>7167</v>
      </c>
      <c r="J150" s="106" t="s">
        <v>3442</v>
      </c>
      <c r="K150" s="106" t="s">
        <v>3405</v>
      </c>
      <c r="L150">
        <v>250</v>
      </c>
      <c r="M150">
        <v>249</v>
      </c>
      <c r="N150">
        <v>4300</v>
      </c>
      <c r="O150" s="106" t="s">
        <v>3343</v>
      </c>
      <c r="P150">
        <v>0.80976235407349995</v>
      </c>
      <c r="Q150">
        <v>0.83038554094885597</v>
      </c>
      <c r="R150" s="15">
        <v>0.22024706073688199</v>
      </c>
      <c r="S150" s="106">
        <v>0.32903498799377001</v>
      </c>
      <c r="T150">
        <v>1.97221684051469</v>
      </c>
      <c r="U150">
        <v>1.97221684051469</v>
      </c>
      <c r="V150">
        <v>1.61542011701615</v>
      </c>
      <c r="W150">
        <v>7.84</v>
      </c>
      <c r="X150">
        <v>0.65</v>
      </c>
      <c r="Y150">
        <v>281724</v>
      </c>
      <c r="Z150">
        <v>13415</v>
      </c>
      <c r="AA150">
        <v>0.63</v>
      </c>
      <c r="AB150">
        <v>21</v>
      </c>
      <c r="AC150">
        <v>12</v>
      </c>
      <c r="AD150">
        <v>9</v>
      </c>
      <c r="AE150">
        <v>57.14</v>
      </c>
      <c r="AF150">
        <v>12</v>
      </c>
      <c r="AG150">
        <v>8</v>
      </c>
      <c r="AH150">
        <v>3</v>
      </c>
      <c r="AI150">
        <v>10</v>
      </c>
    </row>
    <row r="151" spans="1:35" x14ac:dyDescent="0.2">
      <c r="A151" s="102">
        <v>263</v>
      </c>
      <c r="B151">
        <v>5947</v>
      </c>
      <c r="C151" s="106" t="s">
        <v>231</v>
      </c>
      <c r="D151" s="106" t="s">
        <v>3651</v>
      </c>
      <c r="E151">
        <v>7900</v>
      </c>
      <c r="F151">
        <v>7830</v>
      </c>
      <c r="G151">
        <v>100</v>
      </c>
      <c r="H151" s="106" t="s">
        <v>3343</v>
      </c>
      <c r="I151">
        <v>6134</v>
      </c>
      <c r="J151" s="106" t="s">
        <v>3679</v>
      </c>
      <c r="K151" s="106" t="s">
        <v>3353</v>
      </c>
      <c r="L151">
        <v>1815</v>
      </c>
      <c r="M151">
        <v>1810</v>
      </c>
      <c r="N151">
        <v>400</v>
      </c>
      <c r="O151" s="106" t="s">
        <v>3340</v>
      </c>
      <c r="P151">
        <v>0.85864606075488303</v>
      </c>
      <c r="Q151">
        <v>0.90770639540560805</v>
      </c>
      <c r="R151" s="106">
        <v>0.177560191487835</v>
      </c>
      <c r="S151" s="106">
        <v>8.9669580407143595E-2</v>
      </c>
      <c r="T151">
        <v>-0.25411147281262603</v>
      </c>
      <c r="U151">
        <v>0.25411147281262603</v>
      </c>
      <c r="V151">
        <v>1.3872160830500699</v>
      </c>
      <c r="W151">
        <v>-0.61</v>
      </c>
      <c r="X151">
        <v>7.54</v>
      </c>
      <c r="Y151">
        <v>281225</v>
      </c>
      <c r="Z151">
        <v>21633</v>
      </c>
      <c r="AA151">
        <v>1.1499999999999999</v>
      </c>
      <c r="AB151">
        <v>13</v>
      </c>
      <c r="AC151">
        <v>8</v>
      </c>
      <c r="AD151">
        <v>5</v>
      </c>
      <c r="AE151">
        <v>61.54</v>
      </c>
      <c r="AF151">
        <v>11</v>
      </c>
      <c r="AG151">
        <v>8</v>
      </c>
      <c r="AH151">
        <v>4</v>
      </c>
      <c r="AI151">
        <v>1</v>
      </c>
    </row>
    <row r="152" spans="1:35" x14ac:dyDescent="0.2">
      <c r="A152" s="102">
        <v>874</v>
      </c>
      <c r="B152">
        <v>7167</v>
      </c>
      <c r="C152" s="106" t="s">
        <v>3442</v>
      </c>
      <c r="D152" s="106" t="s">
        <v>3405</v>
      </c>
      <c r="E152">
        <v>250</v>
      </c>
      <c r="F152">
        <v>249</v>
      </c>
      <c r="G152">
        <v>4300</v>
      </c>
      <c r="H152" s="106" t="s">
        <v>3343</v>
      </c>
      <c r="I152">
        <v>7762</v>
      </c>
      <c r="J152" s="106" t="s">
        <v>3661</v>
      </c>
      <c r="K152" s="106" t="s">
        <v>3349</v>
      </c>
      <c r="L152">
        <v>538</v>
      </c>
      <c r="M152">
        <v>535</v>
      </c>
      <c r="N152">
        <v>2000</v>
      </c>
      <c r="O152" s="106" t="s">
        <v>3340</v>
      </c>
      <c r="P152">
        <v>0.89444394027833996</v>
      </c>
      <c r="Q152">
        <v>0.81598661073057399</v>
      </c>
      <c r="R152" s="106">
        <v>0.306247322023738</v>
      </c>
      <c r="S152" s="106">
        <v>0.19470943354696599</v>
      </c>
      <c r="T152">
        <v>-0.15957401209956901</v>
      </c>
      <c r="U152">
        <v>0.15957401209956901</v>
      </c>
      <c r="V152">
        <v>0.26970582676017701</v>
      </c>
      <c r="W152">
        <v>-0.47</v>
      </c>
      <c r="X152">
        <v>7.0000000000000007E-2</v>
      </c>
      <c r="Y152">
        <v>280472</v>
      </c>
      <c r="Z152">
        <v>16498</v>
      </c>
      <c r="AA152">
        <v>0.77</v>
      </c>
      <c r="AB152">
        <v>17</v>
      </c>
      <c r="AC152">
        <v>10</v>
      </c>
      <c r="AD152">
        <v>7</v>
      </c>
      <c r="AE152">
        <v>58.82</v>
      </c>
      <c r="AF152">
        <v>14</v>
      </c>
      <c r="AG152">
        <v>7</v>
      </c>
      <c r="AH152">
        <v>1</v>
      </c>
      <c r="AI152">
        <v>9</v>
      </c>
    </row>
    <row r="153" spans="1:35" x14ac:dyDescent="0.2">
      <c r="A153" s="102">
        <v>170</v>
      </c>
      <c r="B153">
        <v>6995</v>
      </c>
      <c r="C153" s="106" t="s">
        <v>51</v>
      </c>
      <c r="D153" s="106" t="s">
        <v>3358</v>
      </c>
      <c r="E153">
        <v>1903</v>
      </c>
      <c r="F153">
        <v>1881</v>
      </c>
      <c r="G153">
        <v>500</v>
      </c>
      <c r="H153" s="106" t="s">
        <v>3343</v>
      </c>
      <c r="I153">
        <v>8306</v>
      </c>
      <c r="J153" s="106" t="s">
        <v>3646</v>
      </c>
      <c r="K153" s="106" t="s">
        <v>3405</v>
      </c>
      <c r="L153">
        <v>566.9</v>
      </c>
      <c r="M153">
        <v>570.6</v>
      </c>
      <c r="N153">
        <v>1600</v>
      </c>
      <c r="O153" s="106" t="s">
        <v>3340</v>
      </c>
      <c r="P153">
        <v>0.85762037218752796</v>
      </c>
      <c r="Q153">
        <v>0.92453862650218699</v>
      </c>
      <c r="R153" s="106">
        <v>5.8206649246516098E-2</v>
      </c>
      <c r="S153" s="106">
        <v>5.9163749476424103E-2</v>
      </c>
      <c r="T153">
        <v>-2.4899640594991999</v>
      </c>
      <c r="U153">
        <v>2.4899640594991999</v>
      </c>
      <c r="V153">
        <v>2.3675794533911998</v>
      </c>
      <c r="W153">
        <v>-9.16</v>
      </c>
      <c r="X153">
        <v>2.93</v>
      </c>
      <c r="Y153">
        <v>280262</v>
      </c>
      <c r="Z153">
        <v>17516</v>
      </c>
      <c r="AA153">
        <v>0.86</v>
      </c>
      <c r="AB153">
        <v>16</v>
      </c>
      <c r="AC153">
        <v>12</v>
      </c>
      <c r="AD153">
        <v>4</v>
      </c>
      <c r="AE153">
        <v>75</v>
      </c>
      <c r="AF153">
        <v>14</v>
      </c>
      <c r="AG153">
        <v>6</v>
      </c>
      <c r="AH153">
        <v>0</v>
      </c>
      <c r="AI153">
        <v>10</v>
      </c>
    </row>
    <row r="154" spans="1:35" x14ac:dyDescent="0.2">
      <c r="A154" s="102">
        <v>616</v>
      </c>
      <c r="B154">
        <v>8309</v>
      </c>
      <c r="C154" s="106" t="s">
        <v>1094</v>
      </c>
      <c r="D154" s="106" t="s">
        <v>3405</v>
      </c>
      <c r="E154">
        <v>4069</v>
      </c>
      <c r="F154">
        <v>4067</v>
      </c>
      <c r="G154">
        <v>200</v>
      </c>
      <c r="H154" s="106" t="s">
        <v>3343</v>
      </c>
      <c r="I154">
        <v>9069</v>
      </c>
      <c r="J154" s="106" t="s">
        <v>3514</v>
      </c>
      <c r="K154" s="106" t="s">
        <v>3524</v>
      </c>
      <c r="L154">
        <v>887</v>
      </c>
      <c r="M154">
        <v>887</v>
      </c>
      <c r="N154">
        <v>900</v>
      </c>
      <c r="O154" s="106" t="s">
        <v>3340</v>
      </c>
      <c r="P154">
        <v>0.86607721569287199</v>
      </c>
      <c r="Q154">
        <v>0.85726707583593498</v>
      </c>
      <c r="R154">
        <v>4.8724842449044898E-3</v>
      </c>
      <c r="S154" s="106">
        <v>2.23640473117497E-2</v>
      </c>
      <c r="T154">
        <v>-6.2055324824933998E-2</v>
      </c>
      <c r="U154">
        <v>6.2055324824933998E-2</v>
      </c>
      <c r="V154">
        <v>0.58006326834724198</v>
      </c>
      <c r="W154">
        <v>-0.08</v>
      </c>
      <c r="X154">
        <v>1.86</v>
      </c>
      <c r="Y154">
        <v>279637</v>
      </c>
      <c r="Z154">
        <v>17477</v>
      </c>
      <c r="AA154">
        <v>1.04</v>
      </c>
      <c r="AB154">
        <v>16</v>
      </c>
      <c r="AC154">
        <v>11</v>
      </c>
      <c r="AD154">
        <v>5</v>
      </c>
      <c r="AE154">
        <v>68.75</v>
      </c>
      <c r="AF154">
        <v>12</v>
      </c>
      <c r="AG154">
        <v>7</v>
      </c>
      <c r="AH154">
        <v>1</v>
      </c>
      <c r="AI154">
        <v>8</v>
      </c>
    </row>
    <row r="155" spans="1:35" x14ac:dyDescent="0.2">
      <c r="A155" s="102">
        <v>397</v>
      </c>
      <c r="B155">
        <v>1414</v>
      </c>
      <c r="C155" s="106" t="s">
        <v>3630</v>
      </c>
      <c r="D155" s="106" t="s">
        <v>3350</v>
      </c>
      <c r="E155">
        <v>4630</v>
      </c>
      <c r="F155">
        <v>4590</v>
      </c>
      <c r="G155">
        <v>200</v>
      </c>
      <c r="H155" s="106" t="s">
        <v>3340</v>
      </c>
      <c r="I155">
        <v>7729</v>
      </c>
      <c r="J155" s="106" t="s">
        <v>714</v>
      </c>
      <c r="K155" s="106" t="s">
        <v>3349</v>
      </c>
      <c r="L155">
        <v>4050</v>
      </c>
      <c r="M155">
        <v>3985</v>
      </c>
      <c r="N155">
        <v>200</v>
      </c>
      <c r="O155" s="106" t="s">
        <v>3343</v>
      </c>
      <c r="P155">
        <v>0.81587228771618603</v>
      </c>
      <c r="Q155">
        <v>0.88955228104374295</v>
      </c>
      <c r="R155" s="15">
        <v>9.4633430264952703E-2</v>
      </c>
      <c r="S155">
        <v>4.6955753932843299E-2</v>
      </c>
      <c r="T155">
        <v>0.51499054763382901</v>
      </c>
      <c r="U155">
        <v>0.51499054763382901</v>
      </c>
      <c r="V155">
        <v>0.48281020166890698</v>
      </c>
      <c r="W155">
        <v>2.2400000000000002</v>
      </c>
      <c r="X155">
        <v>13.18</v>
      </c>
      <c r="Y155">
        <v>278965</v>
      </c>
      <c r="Z155">
        <v>23247</v>
      </c>
      <c r="AA155">
        <v>1.18</v>
      </c>
      <c r="AB155">
        <v>12</v>
      </c>
      <c r="AC155">
        <v>9</v>
      </c>
      <c r="AD155">
        <v>3</v>
      </c>
      <c r="AE155">
        <v>75</v>
      </c>
      <c r="AF155">
        <v>13</v>
      </c>
      <c r="AG155">
        <v>5</v>
      </c>
      <c r="AH155">
        <v>2</v>
      </c>
      <c r="AI155">
        <v>5</v>
      </c>
    </row>
    <row r="156" spans="1:35" x14ac:dyDescent="0.2">
      <c r="A156" s="102">
        <v>186</v>
      </c>
      <c r="B156">
        <v>2607</v>
      </c>
      <c r="C156" s="106" t="s">
        <v>3369</v>
      </c>
      <c r="D156" s="106" t="s">
        <v>3368</v>
      </c>
      <c r="E156">
        <v>2925</v>
      </c>
      <c r="F156">
        <v>2886</v>
      </c>
      <c r="G156">
        <v>300</v>
      </c>
      <c r="H156" s="106" t="s">
        <v>3343</v>
      </c>
      <c r="I156">
        <v>7182</v>
      </c>
      <c r="J156" s="106" t="s">
        <v>3519</v>
      </c>
      <c r="K156" s="106" t="s">
        <v>3405</v>
      </c>
      <c r="L156">
        <v>1031</v>
      </c>
      <c r="M156">
        <v>1032</v>
      </c>
      <c r="N156">
        <v>800</v>
      </c>
      <c r="O156" s="106" t="s">
        <v>3340</v>
      </c>
      <c r="P156">
        <v>0.80988549117841202</v>
      </c>
      <c r="Q156">
        <v>0.92149172607501095</v>
      </c>
      <c r="R156">
        <v>0.268691814221235</v>
      </c>
      <c r="S156" s="106">
        <v>6.4334017106745401E-3</v>
      </c>
      <c r="T156">
        <v>-1.17217145297391</v>
      </c>
      <c r="U156">
        <v>1.17217145297391</v>
      </c>
      <c r="V156">
        <v>1.3113987829479701</v>
      </c>
      <c r="W156">
        <v>-3.84</v>
      </c>
      <c r="X156">
        <v>4.6399999999999997</v>
      </c>
      <c r="Y156">
        <v>276895</v>
      </c>
      <c r="Z156">
        <v>14573</v>
      </c>
      <c r="AA156">
        <v>0.61</v>
      </c>
      <c r="AB156">
        <v>19</v>
      </c>
      <c r="AC156">
        <v>11</v>
      </c>
      <c r="AD156">
        <v>8</v>
      </c>
      <c r="AE156">
        <v>57.89</v>
      </c>
      <c r="AF156">
        <v>11</v>
      </c>
      <c r="AG156">
        <v>8</v>
      </c>
      <c r="AH156">
        <v>6</v>
      </c>
      <c r="AI156">
        <v>5</v>
      </c>
    </row>
    <row r="157" spans="1:35" x14ac:dyDescent="0.2">
      <c r="A157" s="102">
        <v>576</v>
      </c>
      <c r="B157">
        <v>6183</v>
      </c>
      <c r="C157" s="106" t="s">
        <v>3683</v>
      </c>
      <c r="D157" s="106" t="s">
        <v>3355</v>
      </c>
      <c r="E157">
        <v>1577</v>
      </c>
      <c r="F157">
        <v>1550</v>
      </c>
      <c r="G157">
        <v>400</v>
      </c>
      <c r="H157" s="106" t="s">
        <v>3343</v>
      </c>
      <c r="I157">
        <v>7649</v>
      </c>
      <c r="J157" s="106" t="s">
        <v>3684</v>
      </c>
      <c r="K157" s="106" t="s">
        <v>3366</v>
      </c>
      <c r="L157">
        <v>5510</v>
      </c>
      <c r="M157">
        <v>5530</v>
      </c>
      <c r="N157">
        <v>100</v>
      </c>
      <c r="O157" s="106" t="s">
        <v>3340</v>
      </c>
      <c r="P157">
        <v>0.881059728391414</v>
      </c>
      <c r="Q157">
        <v>0.86376077580084998</v>
      </c>
      <c r="R157" s="106">
        <v>2.1035825326840198E-2</v>
      </c>
      <c r="S157">
        <v>2.1051684588054299E-4</v>
      </c>
      <c r="T157">
        <v>-0.41873929461799902</v>
      </c>
      <c r="U157">
        <v>0.41873929461799902</v>
      </c>
      <c r="V157">
        <v>0.33536677873049597</v>
      </c>
      <c r="W157">
        <v>-0.93</v>
      </c>
      <c r="X157">
        <v>12.12</v>
      </c>
      <c r="Y157">
        <v>275770</v>
      </c>
      <c r="Z157">
        <v>15321</v>
      </c>
      <c r="AA157">
        <v>1.1000000000000001</v>
      </c>
      <c r="AB157">
        <v>18</v>
      </c>
      <c r="AC157">
        <v>13</v>
      </c>
      <c r="AD157">
        <v>5</v>
      </c>
      <c r="AE157">
        <v>72.22</v>
      </c>
      <c r="AF157">
        <v>10</v>
      </c>
      <c r="AG157">
        <v>11</v>
      </c>
      <c r="AH157">
        <v>3</v>
      </c>
      <c r="AI157">
        <v>4</v>
      </c>
    </row>
    <row r="158" spans="1:35" x14ac:dyDescent="0.2">
      <c r="A158" s="102">
        <v>119</v>
      </c>
      <c r="B158">
        <v>7201</v>
      </c>
      <c r="C158" s="106" t="s">
        <v>3387</v>
      </c>
      <c r="D158" s="106" t="s">
        <v>3358</v>
      </c>
      <c r="E158">
        <v>593.20000000000005</v>
      </c>
      <c r="F158">
        <v>592.6</v>
      </c>
      <c r="G158">
        <v>1700</v>
      </c>
      <c r="H158" s="106" t="s">
        <v>3343</v>
      </c>
      <c r="I158">
        <v>7976</v>
      </c>
      <c r="J158" s="106" t="s">
        <v>3400</v>
      </c>
      <c r="K158" s="106" t="s">
        <v>3364</v>
      </c>
      <c r="L158">
        <v>1643</v>
      </c>
      <c r="M158">
        <v>1657</v>
      </c>
      <c r="N158">
        <v>600</v>
      </c>
      <c r="O158" s="106" t="s">
        <v>3340</v>
      </c>
      <c r="P158">
        <v>0.94104033922708397</v>
      </c>
      <c r="Q158">
        <v>0.93102926793249197</v>
      </c>
      <c r="R158" s="15">
        <v>4.5713960937255804E-6</v>
      </c>
      <c r="S158" s="106">
        <v>0.108243838901732</v>
      </c>
      <c r="T158">
        <v>-2.9785436102950502</v>
      </c>
      <c r="U158">
        <v>2.9785436102950502</v>
      </c>
      <c r="V158">
        <v>2.9089070159961499</v>
      </c>
      <c r="W158">
        <v>-8.32</v>
      </c>
      <c r="X158">
        <v>1.33</v>
      </c>
      <c r="Y158">
        <v>275315</v>
      </c>
      <c r="Z158">
        <v>18354</v>
      </c>
      <c r="AA158">
        <v>0.98</v>
      </c>
      <c r="AB158">
        <v>15</v>
      </c>
      <c r="AC158">
        <v>9</v>
      </c>
      <c r="AD158">
        <v>6</v>
      </c>
      <c r="AE158">
        <v>60</v>
      </c>
      <c r="AF158">
        <v>13</v>
      </c>
      <c r="AG158">
        <v>6</v>
      </c>
      <c r="AH158">
        <v>3</v>
      </c>
      <c r="AI158">
        <v>6</v>
      </c>
    </row>
    <row r="159" spans="1:35" x14ac:dyDescent="0.2">
      <c r="A159" s="102">
        <v>248</v>
      </c>
      <c r="B159">
        <v>5486</v>
      </c>
      <c r="C159" s="106" t="s">
        <v>907</v>
      </c>
      <c r="D159" s="106" t="s">
        <v>3403</v>
      </c>
      <c r="E159">
        <v>1777</v>
      </c>
      <c r="F159">
        <v>1773</v>
      </c>
      <c r="G159">
        <v>600</v>
      </c>
      <c r="H159" s="106" t="s">
        <v>3340</v>
      </c>
      <c r="I159">
        <v>6967</v>
      </c>
      <c r="J159" s="106" t="s">
        <v>989</v>
      </c>
      <c r="K159" s="106" t="s">
        <v>3345</v>
      </c>
      <c r="L159">
        <v>1323</v>
      </c>
      <c r="M159">
        <v>1318</v>
      </c>
      <c r="N159">
        <v>800</v>
      </c>
      <c r="O159" s="106" t="s">
        <v>3343</v>
      </c>
      <c r="P159">
        <v>0.87915601586121095</v>
      </c>
      <c r="Q159">
        <v>0.90980188056726397</v>
      </c>
      <c r="R159" s="15">
        <v>0.137248642365836</v>
      </c>
      <c r="S159">
        <v>0.136232118348492</v>
      </c>
      <c r="T159">
        <v>0.97233622039614198</v>
      </c>
      <c r="U159">
        <v>0.97233622039614198</v>
      </c>
      <c r="V159">
        <v>1.3940360745051701</v>
      </c>
      <c r="W159">
        <v>5.04</v>
      </c>
      <c r="X159">
        <v>0.88</v>
      </c>
      <c r="Y159">
        <v>274552</v>
      </c>
      <c r="Z159">
        <v>13074</v>
      </c>
      <c r="AA159">
        <v>0.63</v>
      </c>
      <c r="AB159">
        <v>21</v>
      </c>
      <c r="AC159">
        <v>14</v>
      </c>
      <c r="AD159">
        <v>7</v>
      </c>
      <c r="AE159">
        <v>66.67</v>
      </c>
      <c r="AF159">
        <v>11</v>
      </c>
      <c r="AG159">
        <v>11</v>
      </c>
      <c r="AH159">
        <v>5</v>
      </c>
      <c r="AI159">
        <v>5</v>
      </c>
    </row>
    <row r="160" spans="1:35" x14ac:dyDescent="0.2">
      <c r="A160" s="102">
        <v>720</v>
      </c>
      <c r="B160">
        <v>4689</v>
      </c>
      <c r="C160" s="106" t="s">
        <v>3628</v>
      </c>
      <c r="D160" s="106" t="s">
        <v>3342</v>
      </c>
      <c r="E160">
        <v>425</v>
      </c>
      <c r="F160">
        <v>420</v>
      </c>
      <c r="G160">
        <v>2400</v>
      </c>
      <c r="H160" s="106" t="s">
        <v>3343</v>
      </c>
      <c r="I160">
        <v>6976</v>
      </c>
      <c r="J160" s="106" t="s">
        <v>991</v>
      </c>
      <c r="K160" s="106" t="s">
        <v>3345</v>
      </c>
      <c r="L160">
        <v>3425</v>
      </c>
      <c r="M160">
        <v>3375</v>
      </c>
      <c r="N160">
        <v>300</v>
      </c>
      <c r="O160" s="106" t="s">
        <v>3340</v>
      </c>
      <c r="P160">
        <v>0.87559423556565796</v>
      </c>
      <c r="Q160">
        <v>0.840438096725451</v>
      </c>
      <c r="R160">
        <v>2.8543784542415799E-2</v>
      </c>
      <c r="S160" s="106">
        <v>0.34754649978589203</v>
      </c>
      <c r="T160">
        <v>-0.56716544379341605</v>
      </c>
      <c r="U160">
        <v>0.56716544379341605</v>
      </c>
      <c r="V160">
        <v>0.42111262145484901</v>
      </c>
      <c r="W160">
        <v>-3.76</v>
      </c>
      <c r="X160">
        <v>0.44</v>
      </c>
      <c r="Y160">
        <v>273812</v>
      </c>
      <c r="Z160">
        <v>17113</v>
      </c>
      <c r="AA160">
        <v>0.78</v>
      </c>
      <c r="AB160">
        <v>16</v>
      </c>
      <c r="AC160">
        <v>9</v>
      </c>
      <c r="AD160">
        <v>7</v>
      </c>
      <c r="AE160">
        <v>56.25</v>
      </c>
      <c r="AF160">
        <v>8</v>
      </c>
      <c r="AG160">
        <v>8</v>
      </c>
      <c r="AH160">
        <v>7</v>
      </c>
      <c r="AI160">
        <v>1</v>
      </c>
    </row>
    <row r="161" spans="1:35" x14ac:dyDescent="0.2">
      <c r="A161" s="102">
        <v>284</v>
      </c>
      <c r="B161">
        <v>1973</v>
      </c>
      <c r="C161" s="106" t="s">
        <v>3348</v>
      </c>
      <c r="D161" s="106" t="s">
        <v>3342</v>
      </c>
      <c r="E161">
        <v>4240</v>
      </c>
      <c r="F161">
        <v>4205</v>
      </c>
      <c r="G161">
        <v>200</v>
      </c>
      <c r="H161" s="106" t="s">
        <v>3340</v>
      </c>
      <c r="I161">
        <v>3563</v>
      </c>
      <c r="J161" s="106" t="s">
        <v>3654</v>
      </c>
      <c r="K161" s="106" t="s">
        <v>3366</v>
      </c>
      <c r="L161">
        <v>9710</v>
      </c>
      <c r="M161">
        <v>9500</v>
      </c>
      <c r="N161">
        <v>100</v>
      </c>
      <c r="O161" s="106" t="s">
        <v>3343</v>
      </c>
      <c r="P161">
        <v>0.89421502827052501</v>
      </c>
      <c r="Q161">
        <v>0.904862111074208</v>
      </c>
      <c r="R161" s="106">
        <v>0.23721718050603099</v>
      </c>
      <c r="S161">
        <v>7.7857581047348301E-2</v>
      </c>
      <c r="T161">
        <v>1.57459872050479</v>
      </c>
      <c r="U161">
        <v>1.57459872050479</v>
      </c>
      <c r="V161">
        <v>1.5389281742744101</v>
      </c>
      <c r="W161">
        <v>6.2</v>
      </c>
      <c r="X161">
        <v>11.47</v>
      </c>
      <c r="Y161">
        <v>271466</v>
      </c>
      <c r="Z161">
        <v>24679</v>
      </c>
      <c r="AA161">
        <v>1.92</v>
      </c>
      <c r="AB161">
        <v>11</v>
      </c>
      <c r="AC161">
        <v>8</v>
      </c>
      <c r="AD161">
        <v>3</v>
      </c>
      <c r="AE161">
        <v>72.73</v>
      </c>
      <c r="AF161">
        <v>9</v>
      </c>
      <c r="AG161">
        <v>8</v>
      </c>
      <c r="AH161">
        <v>1</v>
      </c>
      <c r="AI161">
        <v>2</v>
      </c>
    </row>
    <row r="162" spans="1:35" x14ac:dyDescent="0.2">
      <c r="A162" s="102">
        <v>141</v>
      </c>
      <c r="B162">
        <v>8804</v>
      </c>
      <c r="C162" s="106" t="s">
        <v>1137</v>
      </c>
      <c r="D162" s="106" t="s">
        <v>3362</v>
      </c>
      <c r="E162">
        <v>1772</v>
      </c>
      <c r="F162">
        <v>1770</v>
      </c>
      <c r="G162">
        <v>600</v>
      </c>
      <c r="H162" s="106" t="s">
        <v>3340</v>
      </c>
      <c r="I162">
        <v>9934</v>
      </c>
      <c r="J162" s="106" t="s">
        <v>3648</v>
      </c>
      <c r="K162" s="106" t="s">
        <v>3347</v>
      </c>
      <c r="L162">
        <v>2729</v>
      </c>
      <c r="M162">
        <v>2727</v>
      </c>
      <c r="N162">
        <v>400</v>
      </c>
      <c r="O162" s="106" t="s">
        <v>3343</v>
      </c>
      <c r="P162">
        <v>0.84027732275804301</v>
      </c>
      <c r="Q162">
        <v>0.92782878488920795</v>
      </c>
      <c r="R162" s="15">
        <v>0.39579071669455401</v>
      </c>
      <c r="S162">
        <v>5.0986131585936401E-2</v>
      </c>
      <c r="T162">
        <v>1.78241062087963</v>
      </c>
      <c r="U162">
        <v>1.78241062087963</v>
      </c>
      <c r="V162">
        <v>2.1080812405527101</v>
      </c>
      <c r="W162">
        <v>4.63</v>
      </c>
      <c r="X162">
        <v>2.64</v>
      </c>
      <c r="Y162">
        <v>271123</v>
      </c>
      <c r="Z162">
        <v>12911</v>
      </c>
      <c r="AA162">
        <v>0.66</v>
      </c>
      <c r="AB162">
        <v>21</v>
      </c>
      <c r="AC162">
        <v>13</v>
      </c>
      <c r="AD162">
        <v>8</v>
      </c>
      <c r="AE162">
        <v>61.9</v>
      </c>
      <c r="AF162">
        <v>12</v>
      </c>
      <c r="AG162">
        <v>8</v>
      </c>
      <c r="AH162">
        <v>5</v>
      </c>
      <c r="AI162">
        <v>8</v>
      </c>
    </row>
    <row r="163" spans="1:35" x14ac:dyDescent="0.2">
      <c r="A163" s="102">
        <v>816</v>
      </c>
      <c r="B163">
        <v>1605</v>
      </c>
      <c r="C163" s="106" t="s">
        <v>3685</v>
      </c>
      <c r="D163" s="106" t="s">
        <v>3666</v>
      </c>
      <c r="E163">
        <v>1029</v>
      </c>
      <c r="F163">
        <v>1047.5</v>
      </c>
      <c r="G163">
        <v>900</v>
      </c>
      <c r="H163" s="106" t="s">
        <v>3343</v>
      </c>
      <c r="I163">
        <v>6305</v>
      </c>
      <c r="J163" s="106" t="s">
        <v>31</v>
      </c>
      <c r="K163" s="106" t="s">
        <v>3353</v>
      </c>
      <c r="L163">
        <v>2980</v>
      </c>
      <c r="M163">
        <v>2997</v>
      </c>
      <c r="N163">
        <v>300</v>
      </c>
      <c r="O163" s="106" t="s">
        <v>3340</v>
      </c>
      <c r="P163">
        <v>0.87104523401556699</v>
      </c>
      <c r="Q163">
        <v>0.82647432845248003</v>
      </c>
      <c r="R163" s="15">
        <v>0.304190339535101</v>
      </c>
      <c r="S163" s="15">
        <v>0.13344750878987399</v>
      </c>
      <c r="T163">
        <v>-0.450698363278974</v>
      </c>
      <c r="U163">
        <v>0.450698363278974</v>
      </c>
      <c r="V163">
        <v>0.29081015039900698</v>
      </c>
      <c r="W163">
        <v>-1.7</v>
      </c>
      <c r="X163">
        <v>4.8499999999999996</v>
      </c>
      <c r="Y163">
        <v>270233</v>
      </c>
      <c r="Z163">
        <v>16890</v>
      </c>
      <c r="AA163">
        <v>0.97</v>
      </c>
      <c r="AB163">
        <v>16</v>
      </c>
      <c r="AC163">
        <v>8</v>
      </c>
      <c r="AD163">
        <v>8</v>
      </c>
      <c r="AE163">
        <v>50</v>
      </c>
      <c r="AF163">
        <v>12</v>
      </c>
      <c r="AG163">
        <v>8</v>
      </c>
      <c r="AH163">
        <v>3</v>
      </c>
      <c r="AI163">
        <v>5</v>
      </c>
    </row>
    <row r="164" spans="1:35" x14ac:dyDescent="0.2">
      <c r="A164" s="102">
        <v>459</v>
      </c>
      <c r="B164">
        <v>7202</v>
      </c>
      <c r="C164" s="106" t="s">
        <v>998</v>
      </c>
      <c r="D164" s="106" t="s">
        <v>3358</v>
      </c>
      <c r="E164">
        <v>1092</v>
      </c>
      <c r="F164">
        <v>1090.5</v>
      </c>
      <c r="G164">
        <v>1000</v>
      </c>
      <c r="H164" s="106" t="s">
        <v>3340</v>
      </c>
      <c r="I164">
        <v>9474</v>
      </c>
      <c r="J164" s="106" t="s">
        <v>3667</v>
      </c>
      <c r="K164" s="106" t="s">
        <v>3342</v>
      </c>
      <c r="L164">
        <v>1530</v>
      </c>
      <c r="M164">
        <v>1554</v>
      </c>
      <c r="N164">
        <v>700</v>
      </c>
      <c r="O164" s="106" t="s">
        <v>3343</v>
      </c>
      <c r="P164">
        <v>0.89864270010282299</v>
      </c>
      <c r="Q164">
        <v>0.88148856144196597</v>
      </c>
      <c r="R164">
        <v>0.14453428869235699</v>
      </c>
      <c r="S164">
        <v>0.15083462521757299</v>
      </c>
      <c r="T164">
        <v>0.541950176910033</v>
      </c>
      <c r="U164">
        <v>0.541950176910033</v>
      </c>
      <c r="V164">
        <v>0.77208352390949597</v>
      </c>
      <c r="W164">
        <v>1.86</v>
      </c>
      <c r="X164">
        <v>0.25</v>
      </c>
      <c r="Y164">
        <v>269688</v>
      </c>
      <c r="Z164">
        <v>13484</v>
      </c>
      <c r="AA164">
        <v>0.66</v>
      </c>
      <c r="AB164">
        <v>20</v>
      </c>
      <c r="AC164">
        <v>13</v>
      </c>
      <c r="AD164">
        <v>7</v>
      </c>
      <c r="AE164">
        <v>65</v>
      </c>
      <c r="AF164">
        <v>11</v>
      </c>
      <c r="AG164">
        <v>10</v>
      </c>
      <c r="AH164">
        <v>5</v>
      </c>
      <c r="AI164">
        <v>5</v>
      </c>
    </row>
    <row r="165" spans="1:35" x14ac:dyDescent="0.2">
      <c r="A165" s="102">
        <v>839</v>
      </c>
      <c r="B165">
        <v>8411</v>
      </c>
      <c r="C165" s="106" t="s">
        <v>3527</v>
      </c>
      <c r="D165" s="106" t="s">
        <v>3405</v>
      </c>
      <c r="E165">
        <v>163.1</v>
      </c>
      <c r="F165">
        <v>162.80000000000001</v>
      </c>
      <c r="G165">
        <v>5700</v>
      </c>
      <c r="H165" s="106" t="s">
        <v>3340</v>
      </c>
      <c r="I165">
        <v>9532</v>
      </c>
      <c r="J165" s="106" t="s">
        <v>3687</v>
      </c>
      <c r="K165" s="106" t="s">
        <v>3407</v>
      </c>
      <c r="L165">
        <v>1878</v>
      </c>
      <c r="M165">
        <v>1870</v>
      </c>
      <c r="N165">
        <v>500</v>
      </c>
      <c r="O165" s="106" t="s">
        <v>3343</v>
      </c>
      <c r="P165">
        <v>0.84252918553588596</v>
      </c>
      <c r="Q165">
        <v>0.82188688400727705</v>
      </c>
      <c r="R165" s="15">
        <v>0.39793207556635701</v>
      </c>
      <c r="S165" s="15">
        <v>0.1876551551764</v>
      </c>
      <c r="T165">
        <v>2.13178805198012</v>
      </c>
      <c r="U165">
        <v>2.13178805198012</v>
      </c>
      <c r="V165">
        <v>2.1908300174095401</v>
      </c>
      <c r="W165">
        <v>6.26</v>
      </c>
      <c r="X165">
        <v>0.75</v>
      </c>
      <c r="Y165">
        <v>268849</v>
      </c>
      <c r="Z165">
        <v>15815</v>
      </c>
      <c r="AA165">
        <v>0.79</v>
      </c>
      <c r="AB165">
        <v>17</v>
      </c>
      <c r="AC165">
        <v>12</v>
      </c>
      <c r="AD165">
        <v>5</v>
      </c>
      <c r="AE165">
        <v>70.59</v>
      </c>
      <c r="AF165">
        <v>14</v>
      </c>
      <c r="AG165">
        <v>7</v>
      </c>
      <c r="AH165">
        <v>1</v>
      </c>
      <c r="AI165">
        <v>9</v>
      </c>
    </row>
    <row r="166" spans="1:35" x14ac:dyDescent="0.2">
      <c r="A166" s="102">
        <v>373</v>
      </c>
      <c r="B166">
        <v>6471</v>
      </c>
      <c r="C166" s="106" t="s">
        <v>1423</v>
      </c>
      <c r="D166" s="106" t="s">
        <v>3353</v>
      </c>
      <c r="E166">
        <v>937</v>
      </c>
      <c r="F166">
        <v>939</v>
      </c>
      <c r="G166">
        <v>1000</v>
      </c>
      <c r="H166" s="106" t="s">
        <v>3343</v>
      </c>
      <c r="I166">
        <v>7278</v>
      </c>
      <c r="J166" s="106" t="s">
        <v>46</v>
      </c>
      <c r="K166" s="106" t="s">
        <v>3358</v>
      </c>
      <c r="L166">
        <v>2339</v>
      </c>
      <c r="M166">
        <v>2293</v>
      </c>
      <c r="N166">
        <v>400</v>
      </c>
      <c r="O166" s="106" t="s">
        <v>3340</v>
      </c>
      <c r="P166">
        <v>0.88347104243094499</v>
      </c>
      <c r="Q166">
        <v>0.893348818951052</v>
      </c>
      <c r="R166" s="106">
        <v>0.16364863099704199</v>
      </c>
      <c r="S166">
        <v>4.2038983091114597E-2</v>
      </c>
      <c r="T166">
        <v>-1.3576411585388199</v>
      </c>
      <c r="U166">
        <v>1.3576411585388199</v>
      </c>
      <c r="V166">
        <v>2.8137566467631498</v>
      </c>
      <c r="W166">
        <v>-4.57</v>
      </c>
      <c r="X166">
        <v>2.38</v>
      </c>
      <c r="Y166">
        <v>268798</v>
      </c>
      <c r="Z166">
        <v>14933</v>
      </c>
      <c r="AA166">
        <v>0.68</v>
      </c>
      <c r="AB166">
        <v>18</v>
      </c>
      <c r="AC166">
        <v>12</v>
      </c>
      <c r="AD166">
        <v>6</v>
      </c>
      <c r="AE166">
        <v>66.67</v>
      </c>
      <c r="AF166">
        <v>14</v>
      </c>
      <c r="AG166">
        <v>8</v>
      </c>
      <c r="AH166">
        <v>4</v>
      </c>
      <c r="AI166">
        <v>6</v>
      </c>
    </row>
    <row r="167" spans="1:35" x14ac:dyDescent="0.2">
      <c r="A167" s="102">
        <v>538</v>
      </c>
      <c r="B167">
        <v>7201</v>
      </c>
      <c r="C167" s="106" t="s">
        <v>3387</v>
      </c>
      <c r="D167" s="106" t="s">
        <v>3358</v>
      </c>
      <c r="E167">
        <v>593.20000000000005</v>
      </c>
      <c r="F167">
        <v>592.6</v>
      </c>
      <c r="G167">
        <v>1800</v>
      </c>
      <c r="H167" s="106" t="s">
        <v>3340</v>
      </c>
      <c r="I167">
        <v>7321</v>
      </c>
      <c r="J167" s="106" t="s">
        <v>3658</v>
      </c>
      <c r="K167" s="106" t="s">
        <v>3405</v>
      </c>
      <c r="L167">
        <v>623</v>
      </c>
      <c r="M167">
        <v>619</v>
      </c>
      <c r="N167">
        <v>1700</v>
      </c>
      <c r="O167" s="106" t="s">
        <v>3343</v>
      </c>
      <c r="P167">
        <v>0.93183193781899198</v>
      </c>
      <c r="Q167">
        <v>0.87125957317079905</v>
      </c>
      <c r="R167">
        <v>0.19619915648497199</v>
      </c>
      <c r="S167">
        <v>3.8985249326012598E-2</v>
      </c>
      <c r="T167">
        <v>0.51223387137945797</v>
      </c>
      <c r="U167">
        <v>0.51223387137945797</v>
      </c>
      <c r="V167">
        <v>0.110802023087001</v>
      </c>
      <c r="W167">
        <v>1.1200000000000001</v>
      </c>
      <c r="X167">
        <v>1.37</v>
      </c>
      <c r="Y167">
        <v>267057</v>
      </c>
      <c r="Z167">
        <v>24278</v>
      </c>
      <c r="AA167">
        <v>1.1100000000000001</v>
      </c>
      <c r="AB167">
        <v>11</v>
      </c>
      <c r="AC167">
        <v>8</v>
      </c>
      <c r="AD167">
        <v>3</v>
      </c>
      <c r="AE167">
        <v>72.73</v>
      </c>
      <c r="AF167">
        <v>10</v>
      </c>
      <c r="AG167">
        <v>6</v>
      </c>
      <c r="AH167">
        <v>2</v>
      </c>
      <c r="AI167">
        <v>3</v>
      </c>
    </row>
    <row r="168" spans="1:35" x14ac:dyDescent="0.2">
      <c r="A168" s="102">
        <v>484</v>
      </c>
      <c r="B168">
        <v>1333</v>
      </c>
      <c r="C168" s="106" t="s">
        <v>3521</v>
      </c>
      <c r="D168" s="106" t="s">
        <v>3522</v>
      </c>
      <c r="E168">
        <v>2532</v>
      </c>
      <c r="F168">
        <v>2596</v>
      </c>
      <c r="G168">
        <v>400</v>
      </c>
      <c r="H168" s="106" t="s">
        <v>3340</v>
      </c>
      <c r="I168">
        <v>4004</v>
      </c>
      <c r="J168" s="106" t="s">
        <v>3644</v>
      </c>
      <c r="K168" s="106" t="s">
        <v>3365</v>
      </c>
      <c r="L168">
        <v>2694</v>
      </c>
      <c r="M168">
        <v>2682</v>
      </c>
      <c r="N168">
        <v>400</v>
      </c>
      <c r="O168" s="106" t="s">
        <v>3343</v>
      </c>
      <c r="P168">
        <v>0.87364750563300497</v>
      </c>
      <c r="Q168">
        <v>0.87897706064190495</v>
      </c>
      <c r="R168">
        <v>4.4751068879241997E-2</v>
      </c>
      <c r="S168">
        <v>0.18596309170954201</v>
      </c>
      <c r="T168">
        <v>0.448226499860366</v>
      </c>
      <c r="U168">
        <v>0.448226499860366</v>
      </c>
      <c r="V168">
        <v>3.12782090021985E-2</v>
      </c>
      <c r="W168">
        <v>1.4</v>
      </c>
      <c r="X168">
        <v>3.21</v>
      </c>
      <c r="Y168">
        <v>266861</v>
      </c>
      <c r="Z168">
        <v>19062</v>
      </c>
      <c r="AA168">
        <v>0.84</v>
      </c>
      <c r="AB168">
        <v>14</v>
      </c>
      <c r="AC168">
        <v>10</v>
      </c>
      <c r="AD168">
        <v>4</v>
      </c>
      <c r="AE168">
        <v>71.430000000000007</v>
      </c>
      <c r="AF168">
        <v>10</v>
      </c>
      <c r="AG168">
        <v>8</v>
      </c>
      <c r="AH168">
        <v>4</v>
      </c>
      <c r="AI168">
        <v>2</v>
      </c>
    </row>
    <row r="169" spans="1:35" x14ac:dyDescent="0.2">
      <c r="A169" s="102">
        <v>313</v>
      </c>
      <c r="B169">
        <v>6750</v>
      </c>
      <c r="C169" s="106" t="s">
        <v>3408</v>
      </c>
      <c r="D169" s="106" t="s">
        <v>3345</v>
      </c>
      <c r="E169">
        <v>4485</v>
      </c>
      <c r="F169">
        <v>4470</v>
      </c>
      <c r="G169">
        <v>200</v>
      </c>
      <c r="H169" s="106" t="s">
        <v>3343</v>
      </c>
      <c r="I169">
        <v>8036</v>
      </c>
      <c r="J169" s="106" t="s">
        <v>3354</v>
      </c>
      <c r="K169" s="106" t="s">
        <v>3347</v>
      </c>
      <c r="L169">
        <v>8080</v>
      </c>
      <c r="M169">
        <v>8010</v>
      </c>
      <c r="N169">
        <v>100</v>
      </c>
      <c r="O169" s="106" t="s">
        <v>3340</v>
      </c>
      <c r="P169">
        <v>0.83861403542245905</v>
      </c>
      <c r="Q169">
        <v>0.90053439921420397</v>
      </c>
      <c r="R169" s="106">
        <v>5.34646844534395E-2</v>
      </c>
      <c r="S169">
        <v>9.7413219669182802E-2</v>
      </c>
      <c r="T169">
        <v>-1.1028466685306499</v>
      </c>
      <c r="U169">
        <v>1.1028466685306499</v>
      </c>
      <c r="V169">
        <v>1.56449063001369</v>
      </c>
      <c r="W169">
        <v>-5.25</v>
      </c>
      <c r="X169">
        <v>11.61</v>
      </c>
      <c r="Y169">
        <v>266114</v>
      </c>
      <c r="Z169">
        <v>24192</v>
      </c>
      <c r="AA169">
        <v>1.1100000000000001</v>
      </c>
      <c r="AB169">
        <v>11</v>
      </c>
      <c r="AC169">
        <v>7</v>
      </c>
      <c r="AD169">
        <v>4</v>
      </c>
      <c r="AE169">
        <v>63.64</v>
      </c>
      <c r="AF169">
        <v>11</v>
      </c>
      <c r="AG169">
        <v>6</v>
      </c>
      <c r="AH169">
        <v>3</v>
      </c>
      <c r="AI169">
        <v>2</v>
      </c>
    </row>
    <row r="170" spans="1:35" x14ac:dyDescent="0.2">
      <c r="A170" s="102">
        <v>416</v>
      </c>
      <c r="B170">
        <v>2607</v>
      </c>
      <c r="C170" s="106" t="s">
        <v>3369</v>
      </c>
      <c r="D170" s="106" t="s">
        <v>3368</v>
      </c>
      <c r="E170">
        <v>2925</v>
      </c>
      <c r="F170">
        <v>2886</v>
      </c>
      <c r="G170">
        <v>300</v>
      </c>
      <c r="H170" s="106" t="s">
        <v>3343</v>
      </c>
      <c r="I170">
        <v>9501</v>
      </c>
      <c r="J170" s="106" t="s">
        <v>3409</v>
      </c>
      <c r="K170" s="106" t="s">
        <v>3407</v>
      </c>
      <c r="L170">
        <v>454</v>
      </c>
      <c r="M170">
        <v>452</v>
      </c>
      <c r="N170">
        <v>1900</v>
      </c>
      <c r="O170" s="106" t="s">
        <v>3340</v>
      </c>
      <c r="P170">
        <v>0.80384209585613697</v>
      </c>
      <c r="Q170">
        <v>0.88693353654189599</v>
      </c>
      <c r="R170" s="106">
        <v>0.37272582244902402</v>
      </c>
      <c r="S170" s="106">
        <v>0.13038890475050899</v>
      </c>
      <c r="T170">
        <v>-0.13171846498956999</v>
      </c>
      <c r="U170">
        <v>0.13171846498956999</v>
      </c>
      <c r="V170">
        <v>0.58347958336192196</v>
      </c>
      <c r="W170">
        <v>-0.48</v>
      </c>
      <c r="X170">
        <v>0.81</v>
      </c>
      <c r="Y170">
        <v>264504</v>
      </c>
      <c r="Z170">
        <v>13225</v>
      </c>
      <c r="AA170">
        <v>0.73</v>
      </c>
      <c r="AB170">
        <v>20</v>
      </c>
      <c r="AC170">
        <v>13</v>
      </c>
      <c r="AD170">
        <v>7</v>
      </c>
      <c r="AE170">
        <v>65</v>
      </c>
      <c r="AF170">
        <v>10</v>
      </c>
      <c r="AG170">
        <v>11</v>
      </c>
      <c r="AH170">
        <v>6</v>
      </c>
      <c r="AI170">
        <v>3</v>
      </c>
    </row>
    <row r="171" spans="1:35" x14ac:dyDescent="0.2">
      <c r="A171" s="102">
        <v>118</v>
      </c>
      <c r="B171">
        <v>3038</v>
      </c>
      <c r="C171" s="106" t="s">
        <v>1379</v>
      </c>
      <c r="D171" s="106" t="s">
        <v>3347</v>
      </c>
      <c r="E171">
        <v>4320</v>
      </c>
      <c r="F171">
        <v>4365</v>
      </c>
      <c r="G171">
        <v>200</v>
      </c>
      <c r="H171" s="106" t="s">
        <v>3340</v>
      </c>
      <c r="I171">
        <v>4217</v>
      </c>
      <c r="J171" s="106" t="s">
        <v>1428</v>
      </c>
      <c r="K171" s="106" t="s">
        <v>3365</v>
      </c>
      <c r="L171">
        <v>4600</v>
      </c>
      <c r="M171">
        <v>4600</v>
      </c>
      <c r="N171">
        <v>200</v>
      </c>
      <c r="O171" s="106" t="s">
        <v>3343</v>
      </c>
      <c r="P171">
        <v>0.85001363839744604</v>
      </c>
      <c r="Q171">
        <v>0.93116493491411401</v>
      </c>
      <c r="R171">
        <v>0.37422468090192401</v>
      </c>
      <c r="S171">
        <v>0.19224608509391</v>
      </c>
      <c r="T171">
        <v>1.2981457856669001</v>
      </c>
      <c r="U171">
        <v>1.2981457856669001</v>
      </c>
      <c r="V171">
        <v>0.91838913575356196</v>
      </c>
      <c r="W171">
        <v>7.16</v>
      </c>
      <c r="X171">
        <v>5.1100000000000003</v>
      </c>
      <c r="Y171">
        <v>264486</v>
      </c>
      <c r="Z171">
        <v>11020</v>
      </c>
      <c r="AA171">
        <v>0.56999999999999995</v>
      </c>
      <c r="AB171">
        <v>24</v>
      </c>
      <c r="AC171">
        <v>14</v>
      </c>
      <c r="AD171">
        <v>10</v>
      </c>
      <c r="AE171">
        <v>58.33</v>
      </c>
      <c r="AF171">
        <v>11</v>
      </c>
      <c r="AG171">
        <v>9</v>
      </c>
      <c r="AH171">
        <v>8</v>
      </c>
      <c r="AI171">
        <v>7</v>
      </c>
    </row>
    <row r="172" spans="1:35" x14ac:dyDescent="0.2">
      <c r="A172" s="102">
        <v>795</v>
      </c>
      <c r="B172">
        <v>8273</v>
      </c>
      <c r="C172" s="106" t="s">
        <v>3526</v>
      </c>
      <c r="D172" s="106" t="s">
        <v>3366</v>
      </c>
      <c r="E172">
        <v>3505</v>
      </c>
      <c r="F172">
        <v>3515</v>
      </c>
      <c r="G172">
        <v>300</v>
      </c>
      <c r="H172" s="106" t="s">
        <v>3343</v>
      </c>
      <c r="I172">
        <v>9003</v>
      </c>
      <c r="J172" s="106" t="s">
        <v>3689</v>
      </c>
      <c r="K172" s="106" t="s">
        <v>3524</v>
      </c>
      <c r="L172">
        <v>2957</v>
      </c>
      <c r="M172">
        <v>2903</v>
      </c>
      <c r="N172">
        <v>400</v>
      </c>
      <c r="O172" s="106" t="s">
        <v>3340</v>
      </c>
      <c r="P172">
        <v>0.864410316535002</v>
      </c>
      <c r="Q172">
        <v>0.83006451163855899</v>
      </c>
      <c r="R172">
        <v>4.4971162044637102E-2</v>
      </c>
      <c r="S172">
        <v>0.32559715175892701</v>
      </c>
      <c r="T172">
        <v>-1.7364076201499301</v>
      </c>
      <c r="U172">
        <v>1.7364076201499301</v>
      </c>
      <c r="V172">
        <v>2.0801023141170099</v>
      </c>
      <c r="W172">
        <v>-12</v>
      </c>
      <c r="X172">
        <v>10.119999999999999</v>
      </c>
      <c r="Y172">
        <v>263373</v>
      </c>
      <c r="Z172">
        <v>26337</v>
      </c>
      <c r="AA172">
        <v>1.55</v>
      </c>
      <c r="AB172">
        <v>10</v>
      </c>
      <c r="AC172">
        <v>6</v>
      </c>
      <c r="AD172">
        <v>4</v>
      </c>
      <c r="AE172">
        <v>60</v>
      </c>
      <c r="AF172">
        <v>10</v>
      </c>
      <c r="AG172">
        <v>5</v>
      </c>
      <c r="AH172">
        <v>2</v>
      </c>
      <c r="AI172">
        <v>3</v>
      </c>
    </row>
    <row r="173" spans="1:35" x14ac:dyDescent="0.2">
      <c r="A173" s="102">
        <v>570</v>
      </c>
      <c r="B173">
        <v>6134</v>
      </c>
      <c r="C173" s="106" t="s">
        <v>3679</v>
      </c>
      <c r="D173" s="106" t="s">
        <v>3353</v>
      </c>
      <c r="E173">
        <v>1815</v>
      </c>
      <c r="F173">
        <v>1810</v>
      </c>
      <c r="G173">
        <v>500</v>
      </c>
      <c r="H173" s="106" t="s">
        <v>3340</v>
      </c>
      <c r="I173">
        <v>6770</v>
      </c>
      <c r="J173" s="106" t="s">
        <v>24</v>
      </c>
      <c r="K173" s="106" t="s">
        <v>3345</v>
      </c>
      <c r="L173">
        <v>1938</v>
      </c>
      <c r="M173">
        <v>1915</v>
      </c>
      <c r="N173">
        <v>500</v>
      </c>
      <c r="O173" s="106" t="s">
        <v>3343</v>
      </c>
      <c r="P173">
        <v>0.81442667783454203</v>
      </c>
      <c r="Q173">
        <v>0.86514364122507703</v>
      </c>
      <c r="R173">
        <v>0.18249065395681799</v>
      </c>
      <c r="S173">
        <v>0.14069479473896501</v>
      </c>
      <c r="T173">
        <v>4.4259396983053296</v>
      </c>
      <c r="U173">
        <v>4.4259396983053296</v>
      </c>
      <c r="V173">
        <v>4.0470680046335197</v>
      </c>
      <c r="W173">
        <v>15.47</v>
      </c>
      <c r="X173">
        <v>5.48</v>
      </c>
      <c r="Y173">
        <v>262842</v>
      </c>
      <c r="Z173">
        <v>14602</v>
      </c>
      <c r="AA173">
        <v>0.68</v>
      </c>
      <c r="AB173">
        <v>18</v>
      </c>
      <c r="AC173">
        <v>11</v>
      </c>
      <c r="AD173">
        <v>7</v>
      </c>
      <c r="AE173">
        <v>61.11</v>
      </c>
      <c r="AF173">
        <v>12</v>
      </c>
      <c r="AG173">
        <v>7</v>
      </c>
      <c r="AH173">
        <v>5</v>
      </c>
      <c r="AI173">
        <v>6</v>
      </c>
    </row>
    <row r="174" spans="1:35" x14ac:dyDescent="0.2">
      <c r="A174" s="102">
        <v>109</v>
      </c>
      <c r="B174">
        <v>6028</v>
      </c>
      <c r="C174" s="106" t="s">
        <v>722</v>
      </c>
      <c r="D174" s="106" t="s">
        <v>3355</v>
      </c>
      <c r="E174">
        <v>7720</v>
      </c>
      <c r="F174">
        <v>7700</v>
      </c>
      <c r="G174">
        <v>100</v>
      </c>
      <c r="H174" s="106" t="s">
        <v>3340</v>
      </c>
      <c r="I174">
        <v>7729</v>
      </c>
      <c r="J174" s="106" t="s">
        <v>714</v>
      </c>
      <c r="K174" s="106" t="s">
        <v>3349</v>
      </c>
      <c r="L174">
        <v>4050</v>
      </c>
      <c r="M174">
        <v>3985</v>
      </c>
      <c r="N174">
        <v>200</v>
      </c>
      <c r="O174" s="106" t="s">
        <v>3343</v>
      </c>
      <c r="P174">
        <v>0.82088907627330798</v>
      </c>
      <c r="Q174">
        <v>0.93343730107412703</v>
      </c>
      <c r="R174">
        <v>2.5006107680105302E-2</v>
      </c>
      <c r="S174" s="106">
        <v>4.1279270210990496E-3</v>
      </c>
      <c r="T174">
        <v>1.03922049516101</v>
      </c>
      <c r="U174">
        <v>1.03922049516101</v>
      </c>
      <c r="V174">
        <v>1.0869539028772199</v>
      </c>
      <c r="W174">
        <v>3.74</v>
      </c>
      <c r="X174">
        <v>3.51</v>
      </c>
      <c r="Y174">
        <v>262712</v>
      </c>
      <c r="Z174">
        <v>23883</v>
      </c>
      <c r="AA174">
        <v>1.52</v>
      </c>
      <c r="AB174">
        <v>11</v>
      </c>
      <c r="AC174">
        <v>9</v>
      </c>
      <c r="AD174">
        <v>2</v>
      </c>
      <c r="AE174">
        <v>81.819999999999993</v>
      </c>
      <c r="AF174">
        <v>8</v>
      </c>
      <c r="AG174">
        <v>8</v>
      </c>
      <c r="AH174">
        <v>2</v>
      </c>
      <c r="AI174">
        <v>1</v>
      </c>
    </row>
    <row r="175" spans="1:35" x14ac:dyDescent="0.2">
      <c r="A175" s="102">
        <v>307</v>
      </c>
      <c r="B175">
        <v>7182</v>
      </c>
      <c r="C175" s="106" t="s">
        <v>3519</v>
      </c>
      <c r="D175" s="106" t="s">
        <v>3405</v>
      </c>
      <c r="E175">
        <v>1031</v>
      </c>
      <c r="F175">
        <v>1032</v>
      </c>
      <c r="G175">
        <v>1000</v>
      </c>
      <c r="H175" s="106" t="s">
        <v>3340</v>
      </c>
      <c r="I175">
        <v>7276</v>
      </c>
      <c r="J175" s="106" t="s">
        <v>3401</v>
      </c>
      <c r="K175" s="106" t="s">
        <v>3345</v>
      </c>
      <c r="L175">
        <v>4940</v>
      </c>
      <c r="M175">
        <v>4905</v>
      </c>
      <c r="N175">
        <v>200</v>
      </c>
      <c r="O175" s="106" t="s">
        <v>3343</v>
      </c>
      <c r="P175">
        <v>0.92405467703364397</v>
      </c>
      <c r="Q175">
        <v>0.90145755499594304</v>
      </c>
      <c r="R175">
        <v>2.0444155335258801E-3</v>
      </c>
      <c r="S175" s="106">
        <v>0.29508941439660602</v>
      </c>
      <c r="T175">
        <v>1.7124504045801101</v>
      </c>
      <c r="U175">
        <v>1.7124504045801101</v>
      </c>
      <c r="V175">
        <v>1.58199894189116</v>
      </c>
      <c r="W175">
        <v>7.16</v>
      </c>
      <c r="X175">
        <v>5.2</v>
      </c>
      <c r="Y175">
        <v>261921</v>
      </c>
      <c r="Z175">
        <v>16370</v>
      </c>
      <c r="AA175">
        <v>0.91</v>
      </c>
      <c r="AB175">
        <v>16</v>
      </c>
      <c r="AC175">
        <v>10</v>
      </c>
      <c r="AD175">
        <v>6</v>
      </c>
      <c r="AE175">
        <v>62.5</v>
      </c>
      <c r="AF175">
        <v>12</v>
      </c>
      <c r="AG175">
        <v>9</v>
      </c>
      <c r="AH175">
        <v>3</v>
      </c>
      <c r="AI175">
        <v>4</v>
      </c>
    </row>
    <row r="176" spans="1:35" x14ac:dyDescent="0.2">
      <c r="A176" s="102">
        <v>243</v>
      </c>
      <c r="B176">
        <v>6471</v>
      </c>
      <c r="C176" s="106" t="s">
        <v>1423</v>
      </c>
      <c r="D176" s="106" t="s">
        <v>3353</v>
      </c>
      <c r="E176">
        <v>937</v>
      </c>
      <c r="F176">
        <v>939</v>
      </c>
      <c r="G176">
        <v>800</v>
      </c>
      <c r="H176" s="106" t="s">
        <v>3343</v>
      </c>
      <c r="I176">
        <v>7259</v>
      </c>
      <c r="J176" s="106" t="s">
        <v>27</v>
      </c>
      <c r="K176" s="106" t="s">
        <v>3358</v>
      </c>
      <c r="L176">
        <v>3750</v>
      </c>
      <c r="M176">
        <v>3720</v>
      </c>
      <c r="N176">
        <v>200</v>
      </c>
      <c r="O176" s="106" t="s">
        <v>3340</v>
      </c>
      <c r="P176">
        <v>0.939327151480571</v>
      </c>
      <c r="Q176">
        <v>0.91065665366565096</v>
      </c>
      <c r="R176" s="15">
        <v>4.2970065262012302E-2</v>
      </c>
      <c r="S176">
        <v>4.8415205990828703E-3</v>
      </c>
      <c r="T176">
        <v>-0.50231144261654204</v>
      </c>
      <c r="U176">
        <v>0.50231144261654204</v>
      </c>
      <c r="V176">
        <v>1.2541985555861701</v>
      </c>
      <c r="W176">
        <v>-1.51</v>
      </c>
      <c r="X176">
        <v>0.97</v>
      </c>
      <c r="Y176">
        <v>261673</v>
      </c>
      <c r="Z176">
        <v>13772</v>
      </c>
      <c r="AA176">
        <v>0.96</v>
      </c>
      <c r="AB176">
        <v>19</v>
      </c>
      <c r="AC176">
        <v>14</v>
      </c>
      <c r="AD176">
        <v>5</v>
      </c>
      <c r="AE176">
        <v>73.680000000000007</v>
      </c>
      <c r="AF176">
        <v>13</v>
      </c>
      <c r="AG176">
        <v>8</v>
      </c>
      <c r="AH176">
        <v>2</v>
      </c>
      <c r="AI176">
        <v>9</v>
      </c>
    </row>
    <row r="177" spans="1:35" x14ac:dyDescent="0.2">
      <c r="A177" s="102">
        <v>410</v>
      </c>
      <c r="B177">
        <v>1333</v>
      </c>
      <c r="C177" s="106" t="s">
        <v>3521</v>
      </c>
      <c r="D177" s="106" t="s">
        <v>3522</v>
      </c>
      <c r="E177">
        <v>2532</v>
      </c>
      <c r="F177">
        <v>2596</v>
      </c>
      <c r="G177">
        <v>400</v>
      </c>
      <c r="H177" s="106" t="s">
        <v>3340</v>
      </c>
      <c r="I177">
        <v>7211</v>
      </c>
      <c r="J177" s="106" t="s">
        <v>28</v>
      </c>
      <c r="K177" s="106" t="s">
        <v>3358</v>
      </c>
      <c r="L177">
        <v>408</v>
      </c>
      <c r="M177">
        <v>408</v>
      </c>
      <c r="N177">
        <v>2500</v>
      </c>
      <c r="O177" s="106" t="s">
        <v>3343</v>
      </c>
      <c r="P177">
        <v>0.94723884196784003</v>
      </c>
      <c r="Q177">
        <v>0.88757580361799804</v>
      </c>
      <c r="R177" s="15">
        <v>2.4054376863019101E-5</v>
      </c>
      <c r="S177">
        <v>0.22877123983526301</v>
      </c>
      <c r="T177">
        <v>1.79804220657937</v>
      </c>
      <c r="U177">
        <v>1.79804220657937</v>
      </c>
      <c r="V177">
        <v>1.5129300311464</v>
      </c>
      <c r="W177">
        <v>6.5</v>
      </c>
      <c r="X177">
        <v>1.77</v>
      </c>
      <c r="Y177">
        <v>261384</v>
      </c>
      <c r="Z177">
        <v>13069</v>
      </c>
      <c r="AA177">
        <v>0.73</v>
      </c>
      <c r="AB177">
        <v>20</v>
      </c>
      <c r="AC177">
        <v>11</v>
      </c>
      <c r="AD177">
        <v>9</v>
      </c>
      <c r="AE177">
        <v>55</v>
      </c>
      <c r="AF177">
        <v>12</v>
      </c>
      <c r="AG177">
        <v>10</v>
      </c>
      <c r="AH177">
        <v>6</v>
      </c>
      <c r="AI177">
        <v>4</v>
      </c>
    </row>
    <row r="178" spans="1:35" x14ac:dyDescent="0.2">
      <c r="A178" s="102">
        <v>178</v>
      </c>
      <c r="B178">
        <v>1333</v>
      </c>
      <c r="C178" s="106" t="s">
        <v>3521</v>
      </c>
      <c r="D178" s="106" t="s">
        <v>3522</v>
      </c>
      <c r="E178">
        <v>2532</v>
      </c>
      <c r="F178">
        <v>2596</v>
      </c>
      <c r="G178">
        <v>400</v>
      </c>
      <c r="H178" s="106" t="s">
        <v>3343</v>
      </c>
      <c r="I178">
        <v>9501</v>
      </c>
      <c r="J178" s="106" t="s">
        <v>3409</v>
      </c>
      <c r="K178" s="106" t="s">
        <v>3407</v>
      </c>
      <c r="L178">
        <v>454</v>
      </c>
      <c r="M178">
        <v>452</v>
      </c>
      <c r="N178">
        <v>2300</v>
      </c>
      <c r="O178" s="106" t="s">
        <v>3340</v>
      </c>
      <c r="P178">
        <v>0.82069720804664503</v>
      </c>
      <c r="Q178">
        <v>0.92211931348020704</v>
      </c>
      <c r="R178" s="106">
        <v>6.7423012993517703E-2</v>
      </c>
      <c r="S178" s="106">
        <v>0.31275615854778499</v>
      </c>
      <c r="T178">
        <v>-0.44301744341554999</v>
      </c>
      <c r="U178">
        <v>0.44301744341554999</v>
      </c>
      <c r="V178">
        <v>0.92881092377874497</v>
      </c>
      <c r="W178">
        <v>-2.36</v>
      </c>
      <c r="X178">
        <v>0.12</v>
      </c>
      <c r="Y178">
        <v>260997</v>
      </c>
      <c r="Z178">
        <v>15353</v>
      </c>
      <c r="AA178">
        <v>0.82</v>
      </c>
      <c r="AB178">
        <v>17</v>
      </c>
      <c r="AC178">
        <v>10</v>
      </c>
      <c r="AD178">
        <v>7</v>
      </c>
      <c r="AE178">
        <v>58.82</v>
      </c>
      <c r="AF178">
        <v>12</v>
      </c>
      <c r="AG178">
        <v>7</v>
      </c>
      <c r="AH178">
        <v>4</v>
      </c>
      <c r="AI178">
        <v>6</v>
      </c>
    </row>
    <row r="179" spans="1:35" x14ac:dyDescent="0.2">
      <c r="A179" s="102">
        <v>378</v>
      </c>
      <c r="B179">
        <v>5991</v>
      </c>
      <c r="C179" s="106" t="s">
        <v>1378</v>
      </c>
      <c r="D179" s="106" t="s">
        <v>3651</v>
      </c>
      <c r="E179">
        <v>889</v>
      </c>
      <c r="F179">
        <v>890</v>
      </c>
      <c r="G179">
        <v>900</v>
      </c>
      <c r="H179" s="106" t="s">
        <v>3343</v>
      </c>
      <c r="I179">
        <v>8316</v>
      </c>
      <c r="J179" s="106" t="s">
        <v>3673</v>
      </c>
      <c r="K179" s="106" t="s">
        <v>3405</v>
      </c>
      <c r="L179">
        <v>3901</v>
      </c>
      <c r="M179">
        <v>3904</v>
      </c>
      <c r="N179">
        <v>200</v>
      </c>
      <c r="O179" s="106" t="s">
        <v>3340</v>
      </c>
      <c r="P179">
        <v>0.84541192182829605</v>
      </c>
      <c r="Q179">
        <v>0.89258865099666496</v>
      </c>
      <c r="R179" s="106">
        <v>0.18524718266936199</v>
      </c>
      <c r="S179">
        <v>0.28412923132706802</v>
      </c>
      <c r="T179">
        <v>-1.55657086114029</v>
      </c>
      <c r="U179">
        <v>1.55657086114029</v>
      </c>
      <c r="V179">
        <v>1.8643658695818699</v>
      </c>
      <c r="W179">
        <v>-5.75</v>
      </c>
      <c r="X179">
        <v>2.59</v>
      </c>
      <c r="Y179">
        <v>260976</v>
      </c>
      <c r="Z179">
        <v>13049</v>
      </c>
      <c r="AA179">
        <v>0.73</v>
      </c>
      <c r="AB179">
        <v>20</v>
      </c>
      <c r="AC179">
        <v>12</v>
      </c>
      <c r="AD179">
        <v>8</v>
      </c>
      <c r="AE179">
        <v>60</v>
      </c>
      <c r="AF179">
        <v>13</v>
      </c>
      <c r="AG179">
        <v>7</v>
      </c>
      <c r="AH179">
        <v>2</v>
      </c>
      <c r="AI179">
        <v>11</v>
      </c>
    </row>
    <row r="180" spans="1:35" x14ac:dyDescent="0.2">
      <c r="A180" s="102">
        <v>206</v>
      </c>
      <c r="B180">
        <v>4005</v>
      </c>
      <c r="C180" s="106" t="s">
        <v>3698</v>
      </c>
      <c r="D180" s="106" t="s">
        <v>3365</v>
      </c>
      <c r="E180">
        <v>450</v>
      </c>
      <c r="F180">
        <v>454</v>
      </c>
      <c r="G180">
        <v>2200</v>
      </c>
      <c r="H180" s="106" t="s">
        <v>3340</v>
      </c>
      <c r="I180">
        <v>7276</v>
      </c>
      <c r="J180" s="106" t="s">
        <v>3401</v>
      </c>
      <c r="K180" s="106" t="s">
        <v>3345</v>
      </c>
      <c r="L180">
        <v>4940</v>
      </c>
      <c r="M180">
        <v>4905</v>
      </c>
      <c r="N180">
        <v>200</v>
      </c>
      <c r="O180" s="106" t="s">
        <v>3343</v>
      </c>
      <c r="P180">
        <v>0.84664977525648599</v>
      </c>
      <c r="Q180">
        <v>0.91768760797693505</v>
      </c>
      <c r="R180" s="15">
        <v>2.2020397863985498E-2</v>
      </c>
      <c r="S180" s="106">
        <v>2.03886473345565E-2</v>
      </c>
      <c r="T180">
        <v>0.15718236795044799</v>
      </c>
      <c r="U180">
        <v>0.15718236795044799</v>
      </c>
      <c r="V180">
        <v>0.12587148998818401</v>
      </c>
      <c r="W180">
        <v>0.64</v>
      </c>
      <c r="X180">
        <v>1.81</v>
      </c>
      <c r="Y180">
        <v>260895</v>
      </c>
      <c r="Z180">
        <v>13731</v>
      </c>
      <c r="AA180">
        <v>0.75</v>
      </c>
      <c r="AB180">
        <v>19</v>
      </c>
      <c r="AC180">
        <v>13</v>
      </c>
      <c r="AD180">
        <v>6</v>
      </c>
      <c r="AE180">
        <v>68.42</v>
      </c>
      <c r="AF180">
        <v>13</v>
      </c>
      <c r="AG180">
        <v>6</v>
      </c>
      <c r="AH180">
        <v>4</v>
      </c>
      <c r="AI180">
        <v>9</v>
      </c>
    </row>
    <row r="181" spans="1:35" x14ac:dyDescent="0.2">
      <c r="A181" s="102">
        <v>194</v>
      </c>
      <c r="B181">
        <v>8020</v>
      </c>
      <c r="C181" s="106" t="s">
        <v>3520</v>
      </c>
      <c r="D181" s="106" t="s">
        <v>3347</v>
      </c>
      <c r="E181">
        <v>1422</v>
      </c>
      <c r="F181">
        <v>1417</v>
      </c>
      <c r="G181">
        <v>700</v>
      </c>
      <c r="H181" s="106" t="s">
        <v>3340</v>
      </c>
      <c r="I181">
        <v>9810</v>
      </c>
      <c r="J181" s="106" t="s">
        <v>3307</v>
      </c>
      <c r="K181" s="106" t="s">
        <v>3347</v>
      </c>
      <c r="L181">
        <v>4815</v>
      </c>
      <c r="M181">
        <v>4795</v>
      </c>
      <c r="N181">
        <v>200</v>
      </c>
      <c r="O181" s="106" t="s">
        <v>3343</v>
      </c>
      <c r="P181">
        <v>0.88599723074438497</v>
      </c>
      <c r="Q181">
        <v>0.92052141270978904</v>
      </c>
      <c r="R181">
        <v>0.27272022339486901</v>
      </c>
      <c r="S181" s="106">
        <v>3.6895303964000099E-2</v>
      </c>
      <c r="T181">
        <v>2.41785023522359</v>
      </c>
      <c r="U181">
        <v>2.41785023522359</v>
      </c>
      <c r="V181">
        <v>2.64435940473739</v>
      </c>
      <c r="W181">
        <v>3.94</v>
      </c>
      <c r="X181">
        <v>3.43</v>
      </c>
      <c r="Y181">
        <v>259837</v>
      </c>
      <c r="Z181">
        <v>19987</v>
      </c>
      <c r="AA181">
        <v>1.3</v>
      </c>
      <c r="AB181">
        <v>13</v>
      </c>
      <c r="AC181">
        <v>10</v>
      </c>
      <c r="AD181">
        <v>3</v>
      </c>
      <c r="AE181">
        <v>76.92</v>
      </c>
      <c r="AF181">
        <v>13</v>
      </c>
      <c r="AG181">
        <v>7</v>
      </c>
      <c r="AH181">
        <v>1</v>
      </c>
      <c r="AI181">
        <v>5</v>
      </c>
    </row>
    <row r="182" spans="1:35" x14ac:dyDescent="0.2">
      <c r="A182" s="102">
        <v>254</v>
      </c>
      <c r="B182">
        <v>2607</v>
      </c>
      <c r="C182" s="106" t="s">
        <v>3369</v>
      </c>
      <c r="D182" s="106" t="s">
        <v>3368</v>
      </c>
      <c r="E182">
        <v>2925</v>
      </c>
      <c r="F182">
        <v>2886</v>
      </c>
      <c r="G182">
        <v>300</v>
      </c>
      <c r="H182" s="106" t="s">
        <v>3343</v>
      </c>
      <c r="I182">
        <v>2784</v>
      </c>
      <c r="J182" s="106" t="s">
        <v>1311</v>
      </c>
      <c r="K182" s="106" t="s">
        <v>3347</v>
      </c>
      <c r="L182">
        <v>2287</v>
      </c>
      <c r="M182">
        <v>2274</v>
      </c>
      <c r="N182">
        <v>400</v>
      </c>
      <c r="O182" s="106" t="s">
        <v>3340</v>
      </c>
      <c r="P182">
        <v>0.86296074867702799</v>
      </c>
      <c r="Q182">
        <v>0.90843586807122101</v>
      </c>
      <c r="R182" s="106">
        <v>0.198203762135988</v>
      </c>
      <c r="S182">
        <v>0.180557065522157</v>
      </c>
      <c r="T182">
        <v>-1.4049333232183701</v>
      </c>
      <c r="U182">
        <v>1.4049333232183701</v>
      </c>
      <c r="V182">
        <v>1.9738523465094</v>
      </c>
      <c r="W182">
        <v>-3.15</v>
      </c>
      <c r="X182">
        <v>5.0599999999999996</v>
      </c>
      <c r="Y182">
        <v>259058</v>
      </c>
      <c r="Z182">
        <v>21588</v>
      </c>
      <c r="AA182">
        <v>1.1399999999999999</v>
      </c>
      <c r="AB182">
        <v>12</v>
      </c>
      <c r="AC182">
        <v>8</v>
      </c>
      <c r="AD182">
        <v>4</v>
      </c>
      <c r="AE182">
        <v>66.67</v>
      </c>
      <c r="AF182">
        <v>12</v>
      </c>
      <c r="AG182">
        <v>6</v>
      </c>
      <c r="AH182">
        <v>2</v>
      </c>
      <c r="AI182">
        <v>4</v>
      </c>
    </row>
    <row r="183" spans="1:35" x14ac:dyDescent="0.2">
      <c r="A183" s="102">
        <v>207</v>
      </c>
      <c r="B183">
        <v>7202</v>
      </c>
      <c r="C183" s="106" t="s">
        <v>998</v>
      </c>
      <c r="D183" s="106" t="s">
        <v>3358</v>
      </c>
      <c r="E183">
        <v>1092</v>
      </c>
      <c r="F183">
        <v>1090.5</v>
      </c>
      <c r="G183">
        <v>1000</v>
      </c>
      <c r="H183" s="106" t="s">
        <v>3343</v>
      </c>
      <c r="I183">
        <v>9603</v>
      </c>
      <c r="J183" s="106" t="s">
        <v>3624</v>
      </c>
      <c r="K183" s="106" t="s">
        <v>3355</v>
      </c>
      <c r="L183">
        <v>2625</v>
      </c>
      <c r="M183">
        <v>2673</v>
      </c>
      <c r="N183">
        <v>400</v>
      </c>
      <c r="O183" s="106" t="s">
        <v>3340</v>
      </c>
      <c r="P183">
        <v>0.86874876161487602</v>
      </c>
      <c r="Q183">
        <v>0.91761141702027904</v>
      </c>
      <c r="R183">
        <v>0.17491725877827</v>
      </c>
      <c r="S183">
        <v>3.7345860070281899E-3</v>
      </c>
      <c r="T183">
        <v>-1.7046184986291999</v>
      </c>
      <c r="U183">
        <v>1.7046184986291999</v>
      </c>
      <c r="V183">
        <v>1.22976235094853</v>
      </c>
      <c r="W183">
        <v>-6.3</v>
      </c>
      <c r="X183">
        <v>1.99</v>
      </c>
      <c r="Y183">
        <v>259047</v>
      </c>
      <c r="Z183">
        <v>11263</v>
      </c>
      <c r="AA183">
        <v>0.52</v>
      </c>
      <c r="AB183">
        <v>23</v>
      </c>
      <c r="AC183">
        <v>13</v>
      </c>
      <c r="AD183">
        <v>10</v>
      </c>
      <c r="AE183">
        <v>56.52</v>
      </c>
      <c r="AF183">
        <v>10</v>
      </c>
      <c r="AG183">
        <v>12</v>
      </c>
      <c r="AH183">
        <v>7</v>
      </c>
      <c r="AI183">
        <v>4</v>
      </c>
    </row>
    <row r="184" spans="1:35" x14ac:dyDescent="0.2">
      <c r="A184" s="102">
        <v>384</v>
      </c>
      <c r="B184">
        <v>4324</v>
      </c>
      <c r="C184" s="106" t="s">
        <v>3690</v>
      </c>
      <c r="D184" s="106" t="s">
        <v>3355</v>
      </c>
      <c r="E184">
        <v>3655</v>
      </c>
      <c r="F184">
        <v>3680</v>
      </c>
      <c r="G184">
        <v>200</v>
      </c>
      <c r="H184" s="106" t="s">
        <v>3340</v>
      </c>
      <c r="I184">
        <v>7211</v>
      </c>
      <c r="J184" s="106" t="s">
        <v>28</v>
      </c>
      <c r="K184" s="106" t="s">
        <v>3358</v>
      </c>
      <c r="L184">
        <v>408</v>
      </c>
      <c r="M184">
        <v>408</v>
      </c>
      <c r="N184">
        <v>1800</v>
      </c>
      <c r="O184" s="106" t="s">
        <v>3343</v>
      </c>
      <c r="P184">
        <v>0.83498470092428201</v>
      </c>
      <c r="Q184">
        <v>0.89165612953115603</v>
      </c>
      <c r="R184" s="106">
        <v>4.9000247700023203E-2</v>
      </c>
      <c r="S184" s="15">
        <v>9.8739804577419502E-2</v>
      </c>
      <c r="T184">
        <v>2.03491835260871</v>
      </c>
      <c r="U184">
        <v>2.03491835260871</v>
      </c>
      <c r="V184">
        <v>2.1169136141179501</v>
      </c>
      <c r="W184">
        <v>8.59</v>
      </c>
      <c r="X184">
        <v>0.22</v>
      </c>
      <c r="Y184">
        <v>258718</v>
      </c>
      <c r="Z184">
        <v>16170</v>
      </c>
      <c r="AA184">
        <v>0.83</v>
      </c>
      <c r="AB184">
        <v>16</v>
      </c>
      <c r="AC184">
        <v>9</v>
      </c>
      <c r="AD184">
        <v>7</v>
      </c>
      <c r="AE184">
        <v>56.25</v>
      </c>
      <c r="AF184">
        <v>12</v>
      </c>
      <c r="AG184">
        <v>8</v>
      </c>
      <c r="AH184">
        <v>4</v>
      </c>
      <c r="AI184">
        <v>4</v>
      </c>
    </row>
    <row r="185" spans="1:35" x14ac:dyDescent="0.2">
      <c r="A185" s="102">
        <v>298</v>
      </c>
      <c r="B185">
        <v>3105</v>
      </c>
      <c r="C185" s="106" t="s">
        <v>50</v>
      </c>
      <c r="D185" s="106" t="s">
        <v>3345</v>
      </c>
      <c r="E185">
        <v>983</v>
      </c>
      <c r="F185">
        <v>989</v>
      </c>
      <c r="G185">
        <v>1000</v>
      </c>
      <c r="H185" s="106" t="s">
        <v>3340</v>
      </c>
      <c r="I185">
        <v>7205</v>
      </c>
      <c r="J185" s="106" t="s">
        <v>60</v>
      </c>
      <c r="K185" s="106" t="s">
        <v>3358</v>
      </c>
      <c r="L185">
        <v>1025</v>
      </c>
      <c r="M185">
        <v>1017</v>
      </c>
      <c r="N185">
        <v>1000</v>
      </c>
      <c r="O185" s="106" t="s">
        <v>3343</v>
      </c>
      <c r="P185">
        <v>0.92486073942374603</v>
      </c>
      <c r="Q185">
        <v>0.90257033758176297</v>
      </c>
      <c r="R185">
        <v>4.0877314209115202E-2</v>
      </c>
      <c r="S185">
        <v>0.21433593239840101</v>
      </c>
      <c r="T185">
        <v>3.3361363063658702</v>
      </c>
      <c r="U185">
        <v>3.3361363063658702</v>
      </c>
      <c r="V185">
        <v>2.2154115602133699</v>
      </c>
      <c r="W185">
        <v>5.87</v>
      </c>
      <c r="X185">
        <v>2.75</v>
      </c>
      <c r="Y185">
        <v>257438</v>
      </c>
      <c r="Z185">
        <v>13549</v>
      </c>
      <c r="AA185">
        <v>0.64</v>
      </c>
      <c r="AB185">
        <v>19</v>
      </c>
      <c r="AC185">
        <v>10</v>
      </c>
      <c r="AD185">
        <v>9</v>
      </c>
      <c r="AE185">
        <v>52.63</v>
      </c>
      <c r="AF185">
        <v>12</v>
      </c>
      <c r="AG185">
        <v>8</v>
      </c>
      <c r="AH185">
        <v>4</v>
      </c>
      <c r="AI185">
        <v>7</v>
      </c>
    </row>
    <row r="186" spans="1:35" x14ac:dyDescent="0.2">
      <c r="A186" s="102">
        <v>352</v>
      </c>
      <c r="B186">
        <v>6028</v>
      </c>
      <c r="C186" s="106" t="s">
        <v>722</v>
      </c>
      <c r="D186" s="106" t="s">
        <v>3355</v>
      </c>
      <c r="E186">
        <v>7720</v>
      </c>
      <c r="F186">
        <v>7700</v>
      </c>
      <c r="G186">
        <v>100</v>
      </c>
      <c r="H186" s="106" t="s">
        <v>3343</v>
      </c>
      <c r="I186">
        <v>8804</v>
      </c>
      <c r="J186" s="106" t="s">
        <v>1137</v>
      </c>
      <c r="K186" s="106" t="s">
        <v>3362</v>
      </c>
      <c r="L186">
        <v>1772</v>
      </c>
      <c r="M186">
        <v>1770</v>
      </c>
      <c r="N186">
        <v>400</v>
      </c>
      <c r="O186" s="106" t="s">
        <v>3340</v>
      </c>
      <c r="P186">
        <v>0.80357623701895298</v>
      </c>
      <c r="Q186">
        <v>0.89543474121964595</v>
      </c>
      <c r="R186">
        <v>0.52919984718053403</v>
      </c>
      <c r="S186" s="106">
        <v>0.179206189661586</v>
      </c>
      <c r="T186">
        <v>-0.63321957722290101</v>
      </c>
      <c r="U186">
        <v>0.63321957722290101</v>
      </c>
      <c r="V186">
        <v>0.83993510089756396</v>
      </c>
      <c r="W186">
        <v>-1.95</v>
      </c>
      <c r="X186">
        <v>8.0500000000000007</v>
      </c>
      <c r="Y186">
        <v>256104</v>
      </c>
      <c r="Z186">
        <v>12805</v>
      </c>
      <c r="AA186">
        <v>0.77</v>
      </c>
      <c r="AB186">
        <v>20</v>
      </c>
      <c r="AC186">
        <v>11</v>
      </c>
      <c r="AD186">
        <v>9</v>
      </c>
      <c r="AE186">
        <v>55</v>
      </c>
      <c r="AF186">
        <v>12</v>
      </c>
      <c r="AG186">
        <v>10</v>
      </c>
      <c r="AH186">
        <v>4</v>
      </c>
      <c r="AI186">
        <v>6</v>
      </c>
    </row>
    <row r="187" spans="1:35" x14ac:dyDescent="0.2">
      <c r="A187" s="102">
        <v>867</v>
      </c>
      <c r="B187">
        <v>6641</v>
      </c>
      <c r="C187" s="106" t="s">
        <v>969</v>
      </c>
      <c r="D187" s="106" t="s">
        <v>3345</v>
      </c>
      <c r="E187">
        <v>1252</v>
      </c>
      <c r="F187">
        <v>1185</v>
      </c>
      <c r="G187">
        <v>500</v>
      </c>
      <c r="H187" s="106" t="s">
        <v>3343</v>
      </c>
      <c r="I187">
        <v>6857</v>
      </c>
      <c r="J187" s="106" t="s">
        <v>3642</v>
      </c>
      <c r="K187" s="106" t="s">
        <v>3345</v>
      </c>
      <c r="L187">
        <v>5900</v>
      </c>
      <c r="M187">
        <v>5730</v>
      </c>
      <c r="N187">
        <v>100</v>
      </c>
      <c r="O187" s="106" t="s">
        <v>3340</v>
      </c>
      <c r="P187">
        <v>0.81886447193107603</v>
      </c>
      <c r="Q187">
        <v>0.81744034070164195</v>
      </c>
      <c r="R187">
        <v>4.4621412239511E-2</v>
      </c>
      <c r="S187">
        <v>0.24633943684425599</v>
      </c>
      <c r="T187">
        <v>-1.2080070816812101</v>
      </c>
      <c r="U187">
        <v>1.2080070816812101</v>
      </c>
      <c r="V187">
        <v>0.84907442574228098</v>
      </c>
      <c r="W187">
        <v>-9.8699999999999992</v>
      </c>
      <c r="X187">
        <v>3.4</v>
      </c>
      <c r="Y187">
        <v>255328</v>
      </c>
      <c r="Z187">
        <v>13438</v>
      </c>
      <c r="AA187">
        <v>0.6</v>
      </c>
      <c r="AB187">
        <v>19</v>
      </c>
      <c r="AC187">
        <v>10</v>
      </c>
      <c r="AD187">
        <v>9</v>
      </c>
      <c r="AE187">
        <v>52.63</v>
      </c>
      <c r="AF187">
        <v>11</v>
      </c>
      <c r="AG187">
        <v>8</v>
      </c>
      <c r="AH187">
        <v>9</v>
      </c>
      <c r="AI187">
        <v>2</v>
      </c>
    </row>
    <row r="188" spans="1:35" x14ac:dyDescent="0.2">
      <c r="A188" s="102">
        <v>472</v>
      </c>
      <c r="B188">
        <v>6028</v>
      </c>
      <c r="C188" s="106" t="s">
        <v>722</v>
      </c>
      <c r="D188" s="106" t="s">
        <v>3355</v>
      </c>
      <c r="E188">
        <v>7720</v>
      </c>
      <c r="F188">
        <v>7700</v>
      </c>
      <c r="G188">
        <v>100</v>
      </c>
      <c r="H188" s="106" t="s">
        <v>3340</v>
      </c>
      <c r="I188">
        <v>9934</v>
      </c>
      <c r="J188" s="106" t="s">
        <v>3648</v>
      </c>
      <c r="K188" s="106" t="s">
        <v>3347</v>
      </c>
      <c r="L188">
        <v>2729</v>
      </c>
      <c r="M188">
        <v>2727</v>
      </c>
      <c r="N188">
        <v>300</v>
      </c>
      <c r="O188" s="106" t="s">
        <v>3343</v>
      </c>
      <c r="P188">
        <v>0.92505900128119301</v>
      </c>
      <c r="Q188">
        <v>0.88026201673986604</v>
      </c>
      <c r="R188">
        <v>6.2235648284580001E-3</v>
      </c>
      <c r="S188">
        <v>0.103204439725208</v>
      </c>
      <c r="T188">
        <v>1.74145046741881</v>
      </c>
      <c r="U188">
        <v>1.74145046741881</v>
      </c>
      <c r="V188">
        <v>1.80265789301567</v>
      </c>
      <c r="W188">
        <v>2.84</v>
      </c>
      <c r="X188">
        <v>6.25</v>
      </c>
      <c r="Y188">
        <v>254342</v>
      </c>
      <c r="Z188">
        <v>16956</v>
      </c>
      <c r="AA188">
        <v>1.02</v>
      </c>
      <c r="AB188">
        <v>15</v>
      </c>
      <c r="AC188">
        <v>11</v>
      </c>
      <c r="AD188">
        <v>4</v>
      </c>
      <c r="AE188">
        <v>73.33</v>
      </c>
      <c r="AF188">
        <v>11</v>
      </c>
      <c r="AG188">
        <v>6</v>
      </c>
      <c r="AH188">
        <v>3</v>
      </c>
      <c r="AI188">
        <v>6</v>
      </c>
    </row>
    <row r="189" spans="1:35" x14ac:dyDescent="0.2">
      <c r="A189" s="102">
        <v>776</v>
      </c>
      <c r="B189">
        <v>7164</v>
      </c>
      <c r="C189" s="106" t="s">
        <v>3663</v>
      </c>
      <c r="D189" s="106" t="s">
        <v>3346</v>
      </c>
      <c r="E189">
        <v>4780</v>
      </c>
      <c r="F189">
        <v>4725</v>
      </c>
      <c r="G189">
        <v>200</v>
      </c>
      <c r="H189" s="106" t="s">
        <v>3340</v>
      </c>
      <c r="I189">
        <v>9437</v>
      </c>
      <c r="J189" s="106" t="s">
        <v>600</v>
      </c>
      <c r="K189" s="106" t="s">
        <v>3342</v>
      </c>
      <c r="L189">
        <v>3071</v>
      </c>
      <c r="M189">
        <v>3089</v>
      </c>
      <c r="N189">
        <v>300</v>
      </c>
      <c r="O189" s="106" t="s">
        <v>3343</v>
      </c>
      <c r="P189">
        <v>0.82059484652291903</v>
      </c>
      <c r="Q189">
        <v>0.832881660392774</v>
      </c>
      <c r="R189">
        <v>0.26001423944166302</v>
      </c>
      <c r="S189">
        <v>0.17304172723651801</v>
      </c>
      <c r="T189">
        <v>0.61954597371181697</v>
      </c>
      <c r="U189">
        <v>0.61954597371181697</v>
      </c>
      <c r="V189">
        <v>1.3675573044124201</v>
      </c>
      <c r="W189">
        <v>1.72</v>
      </c>
      <c r="X189">
        <v>1.94</v>
      </c>
      <c r="Y189">
        <v>251795</v>
      </c>
      <c r="Z189">
        <v>25180</v>
      </c>
      <c r="AA189">
        <v>1.23</v>
      </c>
      <c r="AB189">
        <v>10</v>
      </c>
      <c r="AC189">
        <v>7</v>
      </c>
      <c r="AD189">
        <v>3</v>
      </c>
      <c r="AE189">
        <v>70</v>
      </c>
      <c r="AF189">
        <v>11</v>
      </c>
      <c r="AG189">
        <v>5</v>
      </c>
      <c r="AH189">
        <v>2</v>
      </c>
      <c r="AI189">
        <v>3</v>
      </c>
    </row>
    <row r="190" spans="1:35" x14ac:dyDescent="0.2">
      <c r="A190" s="102">
        <v>367</v>
      </c>
      <c r="B190">
        <v>7205</v>
      </c>
      <c r="C190" s="106" t="s">
        <v>60</v>
      </c>
      <c r="D190" s="106" t="s">
        <v>3358</v>
      </c>
      <c r="E190">
        <v>1025</v>
      </c>
      <c r="F190">
        <v>1017</v>
      </c>
      <c r="G190">
        <v>1000</v>
      </c>
      <c r="H190" s="106" t="s">
        <v>3343</v>
      </c>
      <c r="I190">
        <v>8410</v>
      </c>
      <c r="J190" s="106" t="s">
        <v>3668</v>
      </c>
      <c r="K190" s="106" t="s">
        <v>3405</v>
      </c>
      <c r="L190">
        <v>330</v>
      </c>
      <c r="M190">
        <v>330</v>
      </c>
      <c r="N190">
        <v>3100</v>
      </c>
      <c r="O190" s="106" t="s">
        <v>3340</v>
      </c>
      <c r="P190">
        <v>0.86396408226585897</v>
      </c>
      <c r="Q190">
        <v>0.89407012059737601</v>
      </c>
      <c r="R190">
        <v>0.37922985737456999</v>
      </c>
      <c r="S190" s="106">
        <v>5.1203727910530003E-2</v>
      </c>
      <c r="T190">
        <v>-1.6863542035541801</v>
      </c>
      <c r="U190">
        <v>1.6863542035541801</v>
      </c>
      <c r="V190">
        <v>1.51094223325086</v>
      </c>
      <c r="W190">
        <v>-4.72</v>
      </c>
      <c r="X190">
        <v>0.59</v>
      </c>
      <c r="Y190">
        <v>251441</v>
      </c>
      <c r="Z190">
        <v>13234</v>
      </c>
      <c r="AA190">
        <v>0.62</v>
      </c>
      <c r="AB190">
        <v>19</v>
      </c>
      <c r="AC190">
        <v>10</v>
      </c>
      <c r="AD190">
        <v>9</v>
      </c>
      <c r="AE190">
        <v>52.63</v>
      </c>
      <c r="AF190">
        <v>13</v>
      </c>
      <c r="AG190">
        <v>8</v>
      </c>
      <c r="AH190">
        <v>3</v>
      </c>
      <c r="AI190">
        <v>8</v>
      </c>
    </row>
    <row r="191" spans="1:35" x14ac:dyDescent="0.2">
      <c r="A191" s="102">
        <v>30</v>
      </c>
      <c r="B191">
        <v>1973</v>
      </c>
      <c r="C191" s="106" t="s">
        <v>3348</v>
      </c>
      <c r="D191" s="106" t="s">
        <v>3342</v>
      </c>
      <c r="E191">
        <v>4240</v>
      </c>
      <c r="F191">
        <v>4205</v>
      </c>
      <c r="G191">
        <v>200</v>
      </c>
      <c r="H191" s="106" t="s">
        <v>3340</v>
      </c>
      <c r="I191">
        <v>6755</v>
      </c>
      <c r="J191" s="106" t="s">
        <v>698</v>
      </c>
      <c r="K191" s="106" t="s">
        <v>3345</v>
      </c>
      <c r="L191">
        <v>2543</v>
      </c>
      <c r="M191">
        <v>2478</v>
      </c>
      <c r="N191">
        <v>300</v>
      </c>
      <c r="O191" s="106" t="s">
        <v>3343</v>
      </c>
      <c r="P191">
        <v>0.86379258239505496</v>
      </c>
      <c r="Q191">
        <v>0.95584439465564697</v>
      </c>
      <c r="R191" s="106">
        <v>0.58765141804994803</v>
      </c>
      <c r="S191" s="15">
        <v>3.9896176131930097E-2</v>
      </c>
      <c r="T191">
        <v>0.820397395372928</v>
      </c>
      <c r="U191">
        <v>0.820397395372928</v>
      </c>
      <c r="V191">
        <v>0.43954854340921901</v>
      </c>
      <c r="W191">
        <v>3.79</v>
      </c>
      <c r="X191">
        <v>11.61</v>
      </c>
      <c r="Y191">
        <v>248500</v>
      </c>
      <c r="Z191">
        <v>11833</v>
      </c>
      <c r="AA191">
        <v>0.69</v>
      </c>
      <c r="AB191">
        <v>21</v>
      </c>
      <c r="AC191">
        <v>14</v>
      </c>
      <c r="AD191">
        <v>7</v>
      </c>
      <c r="AE191">
        <v>66.67</v>
      </c>
      <c r="AF191">
        <v>12</v>
      </c>
      <c r="AG191">
        <v>10</v>
      </c>
      <c r="AH191">
        <v>6</v>
      </c>
      <c r="AI191">
        <v>5</v>
      </c>
    </row>
    <row r="192" spans="1:35" x14ac:dyDescent="0.2">
      <c r="A192" s="102">
        <v>501</v>
      </c>
      <c r="B192">
        <v>7321</v>
      </c>
      <c r="C192" s="106" t="s">
        <v>3658</v>
      </c>
      <c r="D192" s="106" t="s">
        <v>3405</v>
      </c>
      <c r="E192">
        <v>623</v>
      </c>
      <c r="F192">
        <v>619</v>
      </c>
      <c r="G192">
        <v>1700</v>
      </c>
      <c r="H192" s="106" t="s">
        <v>3343</v>
      </c>
      <c r="I192">
        <v>9507</v>
      </c>
      <c r="J192" s="106" t="s">
        <v>3530</v>
      </c>
      <c r="K192" s="106" t="s">
        <v>3407</v>
      </c>
      <c r="L192">
        <v>938</v>
      </c>
      <c r="M192">
        <v>942</v>
      </c>
      <c r="N192">
        <v>1100</v>
      </c>
      <c r="O192" s="106" t="s">
        <v>3340</v>
      </c>
      <c r="P192">
        <v>0.89785949934351605</v>
      </c>
      <c r="Q192">
        <v>0.876780624050993</v>
      </c>
      <c r="R192">
        <v>0.227573566751434</v>
      </c>
      <c r="S192">
        <v>2.0330785940562502E-3</v>
      </c>
      <c r="T192">
        <v>-0.57048078268921298</v>
      </c>
      <c r="U192">
        <v>0.57048078268921298</v>
      </c>
      <c r="V192">
        <v>0.73746143650512097</v>
      </c>
      <c r="W192">
        <v>-1.5</v>
      </c>
      <c r="X192">
        <v>1.55</v>
      </c>
      <c r="Y192">
        <v>248059</v>
      </c>
      <c r="Z192">
        <v>24806</v>
      </c>
      <c r="AA192">
        <v>1.19</v>
      </c>
      <c r="AB192">
        <v>10</v>
      </c>
      <c r="AC192">
        <v>6</v>
      </c>
      <c r="AD192">
        <v>4</v>
      </c>
      <c r="AE192">
        <v>60</v>
      </c>
      <c r="AF192">
        <v>12</v>
      </c>
      <c r="AG192">
        <v>6</v>
      </c>
      <c r="AH192">
        <v>1</v>
      </c>
      <c r="AI192">
        <v>3</v>
      </c>
    </row>
    <row r="193" spans="1:35" x14ac:dyDescent="0.2">
      <c r="A193" s="102">
        <v>2</v>
      </c>
      <c r="B193">
        <v>3110</v>
      </c>
      <c r="C193" s="106" t="s">
        <v>710</v>
      </c>
      <c r="D193" s="106" t="s">
        <v>3339</v>
      </c>
      <c r="E193">
        <v>4755</v>
      </c>
      <c r="F193">
        <v>4620</v>
      </c>
      <c r="G193">
        <v>200</v>
      </c>
      <c r="H193" s="106" t="s">
        <v>3343</v>
      </c>
      <c r="I193">
        <v>3635</v>
      </c>
      <c r="J193" s="106" t="s">
        <v>47</v>
      </c>
      <c r="K193" s="106" t="s">
        <v>3342</v>
      </c>
      <c r="L193">
        <v>3030</v>
      </c>
      <c r="M193">
        <v>3105</v>
      </c>
      <c r="N193">
        <v>300</v>
      </c>
      <c r="O193" s="106" t="s">
        <v>3340</v>
      </c>
      <c r="P193">
        <v>0.91799592272836705</v>
      </c>
      <c r="Q193">
        <v>0.97789045325646295</v>
      </c>
      <c r="R193">
        <v>0.21761716346155399</v>
      </c>
      <c r="S193" s="15">
        <v>8.9877278605637103E-5</v>
      </c>
      <c r="T193">
        <v>-0.30922756178518601</v>
      </c>
      <c r="U193">
        <v>0.30922756178518601</v>
      </c>
      <c r="V193">
        <v>0.46240604588321199</v>
      </c>
      <c r="W193">
        <v>-2.78</v>
      </c>
      <c r="X193">
        <v>0.81</v>
      </c>
      <c r="Y193">
        <v>246905</v>
      </c>
      <c r="Z193">
        <v>11757</v>
      </c>
      <c r="AA193">
        <v>0.52</v>
      </c>
      <c r="AB193">
        <v>21</v>
      </c>
      <c r="AC193">
        <v>10</v>
      </c>
      <c r="AD193">
        <v>11</v>
      </c>
      <c r="AE193">
        <v>47.62</v>
      </c>
      <c r="AF193">
        <v>11</v>
      </c>
      <c r="AG193">
        <v>8</v>
      </c>
      <c r="AH193">
        <v>7</v>
      </c>
      <c r="AI193">
        <v>6</v>
      </c>
    </row>
    <row r="194" spans="1:35" x14ac:dyDescent="0.2">
      <c r="A194" s="102">
        <v>199</v>
      </c>
      <c r="B194">
        <v>1973</v>
      </c>
      <c r="C194" s="106" t="s">
        <v>3348</v>
      </c>
      <c r="D194" s="106" t="s">
        <v>3342</v>
      </c>
      <c r="E194">
        <v>4240</v>
      </c>
      <c r="F194">
        <v>4205</v>
      </c>
      <c r="G194">
        <v>200</v>
      </c>
      <c r="H194" s="106" t="s">
        <v>3340</v>
      </c>
      <c r="I194">
        <v>6758</v>
      </c>
      <c r="J194" s="106" t="s">
        <v>3357</v>
      </c>
      <c r="K194" s="106" t="s">
        <v>3345</v>
      </c>
      <c r="L194">
        <v>7862</v>
      </c>
      <c r="M194">
        <v>7659</v>
      </c>
      <c r="N194">
        <v>100</v>
      </c>
      <c r="O194" s="106" t="s">
        <v>3343</v>
      </c>
      <c r="P194">
        <v>0.91434599912069803</v>
      </c>
      <c r="Q194">
        <v>0.91932112809347799</v>
      </c>
      <c r="R194">
        <v>0.14514551903409301</v>
      </c>
      <c r="S194">
        <v>0.155340333814243</v>
      </c>
      <c r="T194">
        <v>2.1326724752621899</v>
      </c>
      <c r="U194">
        <v>2.1326724752621899</v>
      </c>
      <c r="V194">
        <v>2.01192112623847</v>
      </c>
      <c r="W194">
        <v>7.61</v>
      </c>
      <c r="X194">
        <v>9.81</v>
      </c>
      <c r="Y194">
        <v>246160</v>
      </c>
      <c r="Z194">
        <v>17583</v>
      </c>
      <c r="AA194">
        <v>0.94</v>
      </c>
      <c r="AB194">
        <v>14</v>
      </c>
      <c r="AC194">
        <v>10</v>
      </c>
      <c r="AD194">
        <v>4</v>
      </c>
      <c r="AE194">
        <v>71.430000000000007</v>
      </c>
      <c r="AF194">
        <v>13</v>
      </c>
      <c r="AG194">
        <v>7</v>
      </c>
      <c r="AH194">
        <v>2</v>
      </c>
      <c r="AI194">
        <v>5</v>
      </c>
    </row>
    <row r="195" spans="1:35" x14ac:dyDescent="0.2">
      <c r="A195" s="102">
        <v>483</v>
      </c>
      <c r="B195">
        <v>1808</v>
      </c>
      <c r="C195" s="106" t="s">
        <v>740</v>
      </c>
      <c r="D195" s="106" t="s">
        <v>3350</v>
      </c>
      <c r="E195">
        <v>1435</v>
      </c>
      <c r="F195">
        <v>1433</v>
      </c>
      <c r="G195">
        <v>600</v>
      </c>
      <c r="H195" s="106" t="s">
        <v>3343</v>
      </c>
      <c r="I195">
        <v>5333</v>
      </c>
      <c r="J195" s="106" t="s">
        <v>238</v>
      </c>
      <c r="K195" s="106" t="s">
        <v>3339</v>
      </c>
      <c r="L195">
        <v>1866</v>
      </c>
      <c r="M195">
        <v>1853</v>
      </c>
      <c r="N195">
        <v>500</v>
      </c>
      <c r="O195" s="106" t="s">
        <v>3340</v>
      </c>
      <c r="P195">
        <v>0.81955063968764297</v>
      </c>
      <c r="Q195">
        <v>0.879045400995219</v>
      </c>
      <c r="R195" s="106">
        <v>7.4440730522376999E-2</v>
      </c>
      <c r="S195">
        <v>0.34756536290228501</v>
      </c>
      <c r="T195">
        <v>-0.379682881255547</v>
      </c>
      <c r="U195">
        <v>0.379682881255547</v>
      </c>
      <c r="V195">
        <v>0.41131939218679903</v>
      </c>
      <c r="W195">
        <v>-1.52</v>
      </c>
      <c r="X195">
        <v>7.2</v>
      </c>
      <c r="Y195">
        <v>246027</v>
      </c>
      <c r="Z195">
        <v>16402</v>
      </c>
      <c r="AA195">
        <v>0.75</v>
      </c>
      <c r="AB195">
        <v>15</v>
      </c>
      <c r="AC195">
        <v>8</v>
      </c>
      <c r="AD195">
        <v>7</v>
      </c>
      <c r="AE195">
        <v>53.33</v>
      </c>
      <c r="AF195">
        <v>15</v>
      </c>
      <c r="AG195">
        <v>6</v>
      </c>
      <c r="AH195">
        <v>2</v>
      </c>
      <c r="AI195">
        <v>7</v>
      </c>
    </row>
    <row r="196" spans="1:35" x14ac:dyDescent="0.2">
      <c r="A196" s="102">
        <v>79</v>
      </c>
      <c r="B196">
        <v>5802</v>
      </c>
      <c r="C196" s="106" t="s">
        <v>3678</v>
      </c>
      <c r="D196" s="106" t="s">
        <v>3356</v>
      </c>
      <c r="E196">
        <v>1494</v>
      </c>
      <c r="F196">
        <v>1475.5</v>
      </c>
      <c r="G196">
        <v>700</v>
      </c>
      <c r="H196" s="106" t="s">
        <v>3343</v>
      </c>
      <c r="I196">
        <v>7205</v>
      </c>
      <c r="J196" s="106" t="s">
        <v>60</v>
      </c>
      <c r="K196" s="106" t="s">
        <v>3358</v>
      </c>
      <c r="L196">
        <v>1025</v>
      </c>
      <c r="M196">
        <v>1017</v>
      </c>
      <c r="N196">
        <v>1000</v>
      </c>
      <c r="O196" s="106" t="s">
        <v>3340</v>
      </c>
      <c r="P196">
        <v>0.86763773430961799</v>
      </c>
      <c r="Q196">
        <v>0.94030905807116005</v>
      </c>
      <c r="R196">
        <v>0.130728881470733</v>
      </c>
      <c r="S196">
        <v>7.4613669684394104E-2</v>
      </c>
      <c r="T196">
        <v>-0.158890007517068</v>
      </c>
      <c r="U196">
        <v>0.158890007517068</v>
      </c>
      <c r="V196">
        <v>0.19142940817069001</v>
      </c>
      <c r="W196">
        <v>-0.38</v>
      </c>
      <c r="X196">
        <v>1.53</v>
      </c>
      <c r="Y196">
        <v>245787</v>
      </c>
      <c r="Z196">
        <v>16386</v>
      </c>
      <c r="AA196">
        <v>0.75</v>
      </c>
      <c r="AB196">
        <v>15</v>
      </c>
      <c r="AC196">
        <v>9</v>
      </c>
      <c r="AD196">
        <v>6</v>
      </c>
      <c r="AE196">
        <v>60</v>
      </c>
      <c r="AF196">
        <v>14</v>
      </c>
      <c r="AG196">
        <v>5</v>
      </c>
      <c r="AH196">
        <v>2</v>
      </c>
      <c r="AI196">
        <v>8</v>
      </c>
    </row>
    <row r="197" spans="1:35" x14ac:dyDescent="0.2">
      <c r="A197" s="102">
        <v>619</v>
      </c>
      <c r="B197">
        <v>1802</v>
      </c>
      <c r="C197" s="106" t="s">
        <v>3662</v>
      </c>
      <c r="D197" s="106" t="s">
        <v>3350</v>
      </c>
      <c r="E197">
        <v>1222</v>
      </c>
      <c r="F197">
        <v>1226</v>
      </c>
      <c r="G197">
        <v>700</v>
      </c>
      <c r="H197" s="106" t="s">
        <v>3343</v>
      </c>
      <c r="I197">
        <v>6588</v>
      </c>
      <c r="J197" s="106" t="s">
        <v>556</v>
      </c>
      <c r="K197" s="106" t="s">
        <v>3345</v>
      </c>
      <c r="L197">
        <v>4425</v>
      </c>
      <c r="M197">
        <v>4440</v>
      </c>
      <c r="N197">
        <v>200</v>
      </c>
      <c r="O197" s="106" t="s">
        <v>3340</v>
      </c>
      <c r="P197">
        <v>0.83772614156244696</v>
      </c>
      <c r="Q197">
        <v>0.85654622895837296</v>
      </c>
      <c r="R197" s="106">
        <v>9.5053623491801898E-3</v>
      </c>
      <c r="S197" s="106">
        <v>0.20284479172527101</v>
      </c>
      <c r="T197">
        <v>-4.2982249827439999E-2</v>
      </c>
      <c r="U197">
        <v>4.2982249827439999E-2</v>
      </c>
      <c r="V197">
        <v>0.15923637139673999</v>
      </c>
      <c r="W197">
        <v>-0.16</v>
      </c>
      <c r="X197">
        <v>3.36</v>
      </c>
      <c r="Y197">
        <v>243281</v>
      </c>
      <c r="Z197">
        <v>15205</v>
      </c>
      <c r="AA197">
        <v>0.78</v>
      </c>
      <c r="AB197">
        <v>16</v>
      </c>
      <c r="AC197">
        <v>10</v>
      </c>
      <c r="AD197">
        <v>6</v>
      </c>
      <c r="AE197">
        <v>62.5</v>
      </c>
      <c r="AF197">
        <v>13</v>
      </c>
      <c r="AG197">
        <v>7</v>
      </c>
      <c r="AH197">
        <v>3</v>
      </c>
      <c r="AI197">
        <v>6</v>
      </c>
    </row>
    <row r="198" spans="1:35" x14ac:dyDescent="0.2">
      <c r="A198" s="102">
        <v>191</v>
      </c>
      <c r="B198">
        <v>3038</v>
      </c>
      <c r="C198" s="106" t="s">
        <v>1379</v>
      </c>
      <c r="D198" s="106" t="s">
        <v>3347</v>
      </c>
      <c r="E198">
        <v>4320</v>
      </c>
      <c r="F198">
        <v>4365</v>
      </c>
      <c r="G198">
        <v>200</v>
      </c>
      <c r="H198" s="106" t="s">
        <v>3340</v>
      </c>
      <c r="I198">
        <v>4739</v>
      </c>
      <c r="J198" s="106" t="s">
        <v>3402</v>
      </c>
      <c r="K198" s="106" t="s">
        <v>3342</v>
      </c>
      <c r="L198">
        <v>3330</v>
      </c>
      <c r="M198">
        <v>3270</v>
      </c>
      <c r="N198">
        <v>300</v>
      </c>
      <c r="O198" s="106" t="s">
        <v>3343</v>
      </c>
      <c r="P198">
        <v>0.96797049369447297</v>
      </c>
      <c r="Q198">
        <v>0.92087093113929397</v>
      </c>
      <c r="R198">
        <v>4.1924556975945501E-3</v>
      </c>
      <c r="S198">
        <v>7.5094932077442696E-3</v>
      </c>
      <c r="T198">
        <v>1.90130864415161</v>
      </c>
      <c r="U198">
        <v>1.90130864415161</v>
      </c>
      <c r="V198">
        <v>1.3974655939187901</v>
      </c>
      <c r="W198">
        <v>12.86</v>
      </c>
      <c r="X198">
        <v>12.37</v>
      </c>
      <c r="Y198">
        <v>243062</v>
      </c>
      <c r="Z198">
        <v>12153</v>
      </c>
      <c r="AA198">
        <v>0.6</v>
      </c>
      <c r="AB198">
        <v>20</v>
      </c>
      <c r="AC198">
        <v>12</v>
      </c>
      <c r="AD198">
        <v>8</v>
      </c>
      <c r="AE198">
        <v>60</v>
      </c>
      <c r="AF198">
        <v>12</v>
      </c>
      <c r="AG198">
        <v>8</v>
      </c>
      <c r="AH198">
        <v>6</v>
      </c>
      <c r="AI198">
        <v>6</v>
      </c>
    </row>
    <row r="199" spans="1:35" x14ac:dyDescent="0.2">
      <c r="A199" s="102">
        <v>565</v>
      </c>
      <c r="B199">
        <v>3038</v>
      </c>
      <c r="C199" s="106" t="s">
        <v>1379</v>
      </c>
      <c r="D199" s="106" t="s">
        <v>3347</v>
      </c>
      <c r="E199">
        <v>4320</v>
      </c>
      <c r="F199">
        <v>4365</v>
      </c>
      <c r="G199">
        <v>200</v>
      </c>
      <c r="H199" s="106" t="s">
        <v>3340</v>
      </c>
      <c r="I199">
        <v>3231</v>
      </c>
      <c r="J199" s="106" t="s">
        <v>560</v>
      </c>
      <c r="K199" s="106" t="s">
        <v>3362</v>
      </c>
      <c r="L199">
        <v>2703</v>
      </c>
      <c r="M199">
        <v>2721</v>
      </c>
      <c r="N199">
        <v>300</v>
      </c>
      <c r="O199" s="106" t="s">
        <v>3343</v>
      </c>
      <c r="P199">
        <v>0.82555829553057503</v>
      </c>
      <c r="Q199">
        <v>0.86636719835471299</v>
      </c>
      <c r="R199">
        <v>5.8998643283160103E-2</v>
      </c>
      <c r="S199">
        <v>0.16368602659602099</v>
      </c>
      <c r="T199">
        <v>1.8941371361216499</v>
      </c>
      <c r="U199">
        <v>1.8941371361216499</v>
      </c>
      <c r="V199">
        <v>1.9076596905505401</v>
      </c>
      <c r="W199">
        <v>15.72</v>
      </c>
      <c r="X199">
        <v>6.49</v>
      </c>
      <c r="Y199">
        <v>242567</v>
      </c>
      <c r="Z199">
        <v>10107</v>
      </c>
      <c r="AA199">
        <v>0.45</v>
      </c>
      <c r="AB199">
        <v>24</v>
      </c>
      <c r="AC199">
        <v>12</v>
      </c>
      <c r="AD199">
        <v>12</v>
      </c>
      <c r="AE199">
        <v>50</v>
      </c>
      <c r="AF199">
        <v>10</v>
      </c>
      <c r="AG199">
        <v>10</v>
      </c>
      <c r="AH199">
        <v>9</v>
      </c>
      <c r="AI199">
        <v>5</v>
      </c>
    </row>
    <row r="200" spans="1:35" x14ac:dyDescent="0.2">
      <c r="A200" s="102">
        <v>156</v>
      </c>
      <c r="B200">
        <v>1973</v>
      </c>
      <c r="C200" s="106" t="s">
        <v>3348</v>
      </c>
      <c r="D200" s="106" t="s">
        <v>3342</v>
      </c>
      <c r="E200">
        <v>4240</v>
      </c>
      <c r="F200">
        <v>4205</v>
      </c>
      <c r="G200">
        <v>200</v>
      </c>
      <c r="H200" s="106" t="s">
        <v>3340</v>
      </c>
      <c r="I200">
        <v>3046</v>
      </c>
      <c r="J200" s="106" t="s">
        <v>796</v>
      </c>
      <c r="K200" s="106" t="s">
        <v>3366</v>
      </c>
      <c r="L200">
        <v>7610</v>
      </c>
      <c r="M200">
        <v>7620</v>
      </c>
      <c r="N200">
        <v>100</v>
      </c>
      <c r="O200" s="106" t="s">
        <v>3343</v>
      </c>
      <c r="P200">
        <v>0.90869384637995398</v>
      </c>
      <c r="Q200">
        <v>0.92566141741684804</v>
      </c>
      <c r="R200" s="15">
        <v>0.30630388591517499</v>
      </c>
      <c r="S200" s="15">
        <v>3.92771144854102E-2</v>
      </c>
      <c r="T200">
        <v>1.5648956199754001</v>
      </c>
      <c r="U200">
        <v>1.5648956199754001</v>
      </c>
      <c r="V200">
        <v>1.8071337225847499</v>
      </c>
      <c r="W200">
        <v>6.85</v>
      </c>
      <c r="X200">
        <v>10.37</v>
      </c>
      <c r="Y200">
        <v>241416</v>
      </c>
      <c r="Z200">
        <v>16094</v>
      </c>
      <c r="AA200">
        <v>0.74</v>
      </c>
      <c r="AB200">
        <v>15</v>
      </c>
      <c r="AC200">
        <v>8</v>
      </c>
      <c r="AD200">
        <v>7</v>
      </c>
      <c r="AE200">
        <v>53.33</v>
      </c>
      <c r="AF200">
        <v>11</v>
      </c>
      <c r="AG200">
        <v>8</v>
      </c>
      <c r="AH200">
        <v>3</v>
      </c>
      <c r="AI200">
        <v>4</v>
      </c>
    </row>
    <row r="201" spans="1:35" x14ac:dyDescent="0.2">
      <c r="A201" s="102">
        <v>389</v>
      </c>
      <c r="B201">
        <v>6755</v>
      </c>
      <c r="C201" s="106" t="s">
        <v>698</v>
      </c>
      <c r="D201" s="106" t="s">
        <v>3345</v>
      </c>
      <c r="E201">
        <v>2543</v>
      </c>
      <c r="F201">
        <v>2478</v>
      </c>
      <c r="G201">
        <v>200</v>
      </c>
      <c r="H201" s="106" t="s">
        <v>3340</v>
      </c>
      <c r="I201">
        <v>6857</v>
      </c>
      <c r="J201" s="106" t="s">
        <v>3642</v>
      </c>
      <c r="K201" s="106" t="s">
        <v>3345</v>
      </c>
      <c r="L201">
        <v>5900</v>
      </c>
      <c r="M201">
        <v>5730</v>
      </c>
      <c r="N201">
        <v>100</v>
      </c>
      <c r="O201" s="106" t="s">
        <v>3343</v>
      </c>
      <c r="P201">
        <v>0.83419622321055098</v>
      </c>
      <c r="Q201">
        <v>0.89088611231154602</v>
      </c>
      <c r="R201" s="106">
        <v>0.315059251528928</v>
      </c>
      <c r="S201">
        <v>0.34818393254829</v>
      </c>
      <c r="T201">
        <v>1.3951695091733101</v>
      </c>
      <c r="U201">
        <v>1.3951695091733101</v>
      </c>
      <c r="V201">
        <v>1.52585396708826</v>
      </c>
      <c r="W201">
        <v>9.35</v>
      </c>
      <c r="X201">
        <v>13.51</v>
      </c>
      <c r="Y201">
        <v>241398</v>
      </c>
      <c r="Z201">
        <v>14200</v>
      </c>
      <c r="AA201">
        <v>0.59</v>
      </c>
      <c r="AB201">
        <v>17</v>
      </c>
      <c r="AC201">
        <v>10</v>
      </c>
      <c r="AD201">
        <v>7</v>
      </c>
      <c r="AE201">
        <v>58.82</v>
      </c>
      <c r="AF201">
        <v>10</v>
      </c>
      <c r="AG201">
        <v>9</v>
      </c>
      <c r="AH201">
        <v>6</v>
      </c>
      <c r="AI201">
        <v>2</v>
      </c>
    </row>
    <row r="202" spans="1:35" x14ac:dyDescent="0.2">
      <c r="A202" s="102">
        <v>110</v>
      </c>
      <c r="B202">
        <v>7976</v>
      </c>
      <c r="C202" s="106" t="s">
        <v>3400</v>
      </c>
      <c r="D202" s="106" t="s">
        <v>3364</v>
      </c>
      <c r="E202">
        <v>1643</v>
      </c>
      <c r="F202">
        <v>1657</v>
      </c>
      <c r="G202">
        <v>600</v>
      </c>
      <c r="H202" s="106" t="s">
        <v>3340</v>
      </c>
      <c r="I202">
        <v>9506</v>
      </c>
      <c r="J202" s="106" t="s">
        <v>3406</v>
      </c>
      <c r="K202" s="106" t="s">
        <v>3407</v>
      </c>
      <c r="L202">
        <v>1044</v>
      </c>
      <c r="M202">
        <v>1044</v>
      </c>
      <c r="N202">
        <v>1000</v>
      </c>
      <c r="O202" s="106" t="s">
        <v>3343</v>
      </c>
      <c r="P202">
        <v>0.80070442397462205</v>
      </c>
      <c r="Q202">
        <v>0.93295309567907803</v>
      </c>
      <c r="R202">
        <v>0.34515575166158302</v>
      </c>
      <c r="S202">
        <v>0.202149836263848</v>
      </c>
      <c r="T202">
        <v>0.189831888618193</v>
      </c>
      <c r="U202">
        <v>0.189831888618193</v>
      </c>
      <c r="V202">
        <v>0.27945032286328098</v>
      </c>
      <c r="W202">
        <v>0.43</v>
      </c>
      <c r="X202">
        <v>5.01</v>
      </c>
      <c r="Y202">
        <v>240376</v>
      </c>
      <c r="Z202">
        <v>15024</v>
      </c>
      <c r="AA202">
        <v>0.73</v>
      </c>
      <c r="AB202">
        <v>16</v>
      </c>
      <c r="AC202">
        <v>9</v>
      </c>
      <c r="AD202">
        <v>7</v>
      </c>
      <c r="AE202">
        <v>56.25</v>
      </c>
      <c r="AF202">
        <v>12</v>
      </c>
      <c r="AG202">
        <v>7</v>
      </c>
      <c r="AH202">
        <v>3</v>
      </c>
      <c r="AI202">
        <v>6</v>
      </c>
    </row>
    <row r="203" spans="1:35" x14ac:dyDescent="0.2">
      <c r="A203" s="102">
        <v>513</v>
      </c>
      <c r="B203">
        <v>6465</v>
      </c>
      <c r="C203" s="106" t="s">
        <v>554</v>
      </c>
      <c r="D203" s="106" t="s">
        <v>3353</v>
      </c>
      <c r="E203">
        <v>10250</v>
      </c>
      <c r="F203">
        <v>10330</v>
      </c>
      <c r="G203">
        <v>100</v>
      </c>
      <c r="H203" s="106" t="s">
        <v>3343</v>
      </c>
      <c r="I203">
        <v>8804</v>
      </c>
      <c r="J203" s="106" t="s">
        <v>1137</v>
      </c>
      <c r="K203" s="106" t="s">
        <v>3362</v>
      </c>
      <c r="L203">
        <v>1772</v>
      </c>
      <c r="M203">
        <v>1770</v>
      </c>
      <c r="N203">
        <v>600</v>
      </c>
      <c r="O203" s="106" t="s">
        <v>3340</v>
      </c>
      <c r="P203">
        <v>0.81298854012437705</v>
      </c>
      <c r="Q203">
        <v>0.87470252450232999</v>
      </c>
      <c r="R203" s="15">
        <v>0.167670381847388</v>
      </c>
      <c r="S203" s="15">
        <v>0.25795931290482499</v>
      </c>
      <c r="T203">
        <v>-0.24420074794267799</v>
      </c>
      <c r="U203">
        <v>0.24420074794267799</v>
      </c>
      <c r="V203">
        <v>0.39159021076752398</v>
      </c>
      <c r="W203">
        <v>-0.83</v>
      </c>
      <c r="X203">
        <v>2.81</v>
      </c>
      <c r="Y203">
        <v>239344</v>
      </c>
      <c r="Z203">
        <v>10879</v>
      </c>
      <c r="AA203">
        <v>0.73</v>
      </c>
      <c r="AB203">
        <v>22</v>
      </c>
      <c r="AC203">
        <v>12</v>
      </c>
      <c r="AD203">
        <v>10</v>
      </c>
      <c r="AE203">
        <v>54.55</v>
      </c>
      <c r="AF203">
        <v>10</v>
      </c>
      <c r="AG203">
        <v>11</v>
      </c>
      <c r="AH203">
        <v>6</v>
      </c>
      <c r="AI203">
        <v>5</v>
      </c>
    </row>
    <row r="204" spans="1:35" x14ac:dyDescent="0.2">
      <c r="A204" s="102">
        <v>758</v>
      </c>
      <c r="B204">
        <v>3563</v>
      </c>
      <c r="C204" s="106" t="s">
        <v>3654</v>
      </c>
      <c r="D204" s="106" t="s">
        <v>3366</v>
      </c>
      <c r="E204">
        <v>9710</v>
      </c>
      <c r="F204">
        <v>9500</v>
      </c>
      <c r="G204">
        <v>100</v>
      </c>
      <c r="H204" s="106" t="s">
        <v>3340</v>
      </c>
      <c r="I204">
        <v>6920</v>
      </c>
      <c r="J204" s="106" t="s">
        <v>3344</v>
      </c>
      <c r="K204" s="106" t="s">
        <v>3345</v>
      </c>
      <c r="L204">
        <v>5440</v>
      </c>
      <c r="M204">
        <v>5180</v>
      </c>
      <c r="N204">
        <v>200</v>
      </c>
      <c r="O204" s="106" t="s">
        <v>3343</v>
      </c>
      <c r="P204">
        <v>0.91099514591291098</v>
      </c>
      <c r="Q204">
        <v>0.83542763077389404</v>
      </c>
      <c r="R204">
        <v>0.26664254139279803</v>
      </c>
      <c r="S204" s="106">
        <v>0.36866128429679501</v>
      </c>
      <c r="T204">
        <v>0.166771908012882</v>
      </c>
      <c r="U204">
        <v>0.166771908012882</v>
      </c>
      <c r="V204">
        <v>0.478797023001857</v>
      </c>
      <c r="W204">
        <v>1.0900000000000001</v>
      </c>
      <c r="X204">
        <v>9.0500000000000007</v>
      </c>
      <c r="Y204">
        <v>238963</v>
      </c>
      <c r="Z204">
        <v>14057</v>
      </c>
      <c r="AA204">
        <v>0.89</v>
      </c>
      <c r="AB204">
        <v>17</v>
      </c>
      <c r="AC204">
        <v>11</v>
      </c>
      <c r="AD204">
        <v>6</v>
      </c>
      <c r="AE204">
        <v>64.709999999999994</v>
      </c>
      <c r="AF204">
        <v>8</v>
      </c>
      <c r="AG204">
        <v>11</v>
      </c>
      <c r="AH204">
        <v>5</v>
      </c>
      <c r="AI204">
        <v>1</v>
      </c>
    </row>
    <row r="205" spans="1:35" x14ac:dyDescent="0.2">
      <c r="A205" s="102">
        <v>508</v>
      </c>
      <c r="B205">
        <v>2607</v>
      </c>
      <c r="C205" s="106" t="s">
        <v>3369</v>
      </c>
      <c r="D205" s="106" t="s">
        <v>3368</v>
      </c>
      <c r="E205">
        <v>2925</v>
      </c>
      <c r="F205">
        <v>2886</v>
      </c>
      <c r="G205">
        <v>300</v>
      </c>
      <c r="H205" s="106" t="s">
        <v>3340</v>
      </c>
      <c r="I205">
        <v>7211</v>
      </c>
      <c r="J205" s="106" t="s">
        <v>28</v>
      </c>
      <c r="K205" s="106" t="s">
        <v>3358</v>
      </c>
      <c r="L205">
        <v>408</v>
      </c>
      <c r="M205">
        <v>408</v>
      </c>
      <c r="N205">
        <v>2100</v>
      </c>
      <c r="O205" s="106" t="s">
        <v>3343</v>
      </c>
      <c r="P205">
        <v>0.88238530379246904</v>
      </c>
      <c r="Q205">
        <v>0.87539803675037697</v>
      </c>
      <c r="R205" s="106">
        <v>0.31611854213683699</v>
      </c>
      <c r="S205">
        <v>2.5258669737656999E-2</v>
      </c>
      <c r="T205">
        <v>2.6279855394030198</v>
      </c>
      <c r="U205">
        <v>2.6279855394030198</v>
      </c>
      <c r="V205">
        <v>2.7083911803338201</v>
      </c>
      <c r="W205">
        <v>8.17</v>
      </c>
      <c r="X205">
        <v>1.04</v>
      </c>
      <c r="Y205">
        <v>238700</v>
      </c>
      <c r="Z205">
        <v>14919</v>
      </c>
      <c r="AA205">
        <v>0.76</v>
      </c>
      <c r="AB205">
        <v>16</v>
      </c>
      <c r="AC205">
        <v>9</v>
      </c>
      <c r="AD205">
        <v>7</v>
      </c>
      <c r="AE205">
        <v>56.25</v>
      </c>
      <c r="AF205">
        <v>11</v>
      </c>
      <c r="AG205">
        <v>8</v>
      </c>
      <c r="AH205">
        <v>4</v>
      </c>
      <c r="AI205">
        <v>4</v>
      </c>
    </row>
    <row r="206" spans="1:35" x14ac:dyDescent="0.2">
      <c r="A206" s="102">
        <v>451</v>
      </c>
      <c r="B206">
        <v>7451</v>
      </c>
      <c r="C206" s="106" t="s">
        <v>1011</v>
      </c>
      <c r="D206" s="106" t="s">
        <v>3347</v>
      </c>
      <c r="E206">
        <v>3190</v>
      </c>
      <c r="F206">
        <v>3170</v>
      </c>
      <c r="G206">
        <v>300</v>
      </c>
      <c r="H206" s="106" t="s">
        <v>3343</v>
      </c>
      <c r="I206">
        <v>7752</v>
      </c>
      <c r="J206" s="106" t="s">
        <v>1029</v>
      </c>
      <c r="K206" s="106" t="s">
        <v>3345</v>
      </c>
      <c r="L206">
        <v>1245</v>
      </c>
      <c r="M206">
        <v>1231</v>
      </c>
      <c r="N206">
        <v>800</v>
      </c>
      <c r="O206" s="106" t="s">
        <v>3340</v>
      </c>
      <c r="P206">
        <v>0.92051205737237396</v>
      </c>
      <c r="Q206">
        <v>0.88229856387183603</v>
      </c>
      <c r="R206" s="106">
        <v>0.33897077081613403</v>
      </c>
      <c r="S206">
        <v>5.1043565112336799E-2</v>
      </c>
      <c r="T206">
        <v>-0.55950377043194299</v>
      </c>
      <c r="U206">
        <v>0.55950377043194299</v>
      </c>
      <c r="V206">
        <v>0.56638580745036804</v>
      </c>
      <c r="W206">
        <v>-2.54</v>
      </c>
      <c r="X206">
        <v>3.55</v>
      </c>
      <c r="Y206">
        <v>237378</v>
      </c>
      <c r="Z206">
        <v>16956</v>
      </c>
      <c r="AA206">
        <v>0.93</v>
      </c>
      <c r="AB206">
        <v>14</v>
      </c>
      <c r="AC206">
        <v>9</v>
      </c>
      <c r="AD206">
        <v>5</v>
      </c>
      <c r="AE206">
        <v>64.290000000000006</v>
      </c>
      <c r="AF206">
        <v>13</v>
      </c>
      <c r="AG206">
        <v>6</v>
      </c>
      <c r="AH206">
        <v>1</v>
      </c>
      <c r="AI206">
        <v>7</v>
      </c>
    </row>
    <row r="207" spans="1:35" x14ac:dyDescent="0.2">
      <c r="A207" s="102">
        <v>821</v>
      </c>
      <c r="B207">
        <v>7259</v>
      </c>
      <c r="C207" s="106" t="s">
        <v>27</v>
      </c>
      <c r="D207" s="106" t="s">
        <v>3358</v>
      </c>
      <c r="E207">
        <v>3750</v>
      </c>
      <c r="F207">
        <v>3720</v>
      </c>
      <c r="G207">
        <v>200</v>
      </c>
      <c r="H207" s="106" t="s">
        <v>3343</v>
      </c>
      <c r="I207">
        <v>8359</v>
      </c>
      <c r="J207" s="106" t="s">
        <v>725</v>
      </c>
      <c r="K207" s="106" t="s">
        <v>3405</v>
      </c>
      <c r="L207">
        <v>435</v>
      </c>
      <c r="M207">
        <v>431</v>
      </c>
      <c r="N207">
        <v>1700</v>
      </c>
      <c r="O207" s="106" t="s">
        <v>3340</v>
      </c>
      <c r="P207">
        <v>0.89459650762148302</v>
      </c>
      <c r="Q207">
        <v>0.82557248160890595</v>
      </c>
      <c r="R207">
        <v>0.149688009283963</v>
      </c>
      <c r="S207">
        <v>0.11630962452914601</v>
      </c>
      <c r="T207">
        <v>-9.6509211740833198E-2</v>
      </c>
      <c r="U207">
        <v>9.6509211740833198E-2</v>
      </c>
      <c r="V207">
        <v>0.13724650242404399</v>
      </c>
      <c r="W207">
        <v>-0.36</v>
      </c>
      <c r="X207">
        <v>1.52</v>
      </c>
      <c r="Y207">
        <v>237336</v>
      </c>
      <c r="Z207">
        <v>11867</v>
      </c>
      <c r="AA207">
        <v>0.7</v>
      </c>
      <c r="AB207">
        <v>20</v>
      </c>
      <c r="AC207">
        <v>13</v>
      </c>
      <c r="AD207">
        <v>7</v>
      </c>
      <c r="AE207">
        <v>65</v>
      </c>
      <c r="AF207">
        <v>14</v>
      </c>
      <c r="AG207">
        <v>8</v>
      </c>
      <c r="AH207">
        <v>2</v>
      </c>
      <c r="AI207">
        <v>10</v>
      </c>
    </row>
    <row r="208" spans="1:35" x14ac:dyDescent="0.2">
      <c r="A208" s="102">
        <v>587</v>
      </c>
      <c r="B208">
        <v>4005</v>
      </c>
      <c r="C208" s="106" t="s">
        <v>3698</v>
      </c>
      <c r="D208" s="106" t="s">
        <v>3365</v>
      </c>
      <c r="E208">
        <v>450</v>
      </c>
      <c r="F208">
        <v>454</v>
      </c>
      <c r="G208">
        <v>2300</v>
      </c>
      <c r="H208" s="106" t="s">
        <v>3340</v>
      </c>
      <c r="I208">
        <v>9507</v>
      </c>
      <c r="J208" s="106" t="s">
        <v>3530</v>
      </c>
      <c r="K208" s="106" t="s">
        <v>3407</v>
      </c>
      <c r="L208">
        <v>938</v>
      </c>
      <c r="M208">
        <v>942</v>
      </c>
      <c r="N208">
        <v>1100</v>
      </c>
      <c r="O208" s="106" t="s">
        <v>3343</v>
      </c>
      <c r="P208">
        <v>0.85999668825083497</v>
      </c>
      <c r="Q208">
        <v>0.86126146715568697</v>
      </c>
      <c r="R208" s="106">
        <v>7.1800663553356096E-3</v>
      </c>
      <c r="S208">
        <v>1.5079387644564E-3</v>
      </c>
      <c r="T208">
        <v>0.43552910384549998</v>
      </c>
      <c r="U208">
        <v>0.43552910384549998</v>
      </c>
      <c r="V208">
        <v>0.23272921621488801</v>
      </c>
      <c r="W208">
        <v>1.47</v>
      </c>
      <c r="X208">
        <v>0.77</v>
      </c>
      <c r="Y208">
        <v>235369</v>
      </c>
      <c r="Z208">
        <v>15691</v>
      </c>
      <c r="AA208">
        <v>0.77</v>
      </c>
      <c r="AB208">
        <v>15</v>
      </c>
      <c r="AC208">
        <v>10</v>
      </c>
      <c r="AD208">
        <v>5</v>
      </c>
      <c r="AE208">
        <v>66.67</v>
      </c>
      <c r="AF208">
        <v>13</v>
      </c>
      <c r="AG208">
        <v>7</v>
      </c>
      <c r="AH208">
        <v>3</v>
      </c>
      <c r="AI208">
        <v>5</v>
      </c>
    </row>
    <row r="209" spans="1:35" x14ac:dyDescent="0.2">
      <c r="A209" s="102">
        <v>76</v>
      </c>
      <c r="B209">
        <v>6755</v>
      </c>
      <c r="C209" s="106" t="s">
        <v>698</v>
      </c>
      <c r="D209" s="106" t="s">
        <v>3345</v>
      </c>
      <c r="E209">
        <v>2543</v>
      </c>
      <c r="F209">
        <v>2478</v>
      </c>
      <c r="G209">
        <v>400</v>
      </c>
      <c r="H209" s="106" t="s">
        <v>3340</v>
      </c>
      <c r="I209">
        <v>6967</v>
      </c>
      <c r="J209" s="106" t="s">
        <v>989</v>
      </c>
      <c r="K209" s="106" t="s">
        <v>3345</v>
      </c>
      <c r="L209">
        <v>1323</v>
      </c>
      <c r="M209">
        <v>1318</v>
      </c>
      <c r="N209">
        <v>800</v>
      </c>
      <c r="O209" s="106" t="s">
        <v>3343</v>
      </c>
      <c r="P209">
        <v>0.97298734447257595</v>
      </c>
      <c r="Q209">
        <v>0.94104437138701202</v>
      </c>
      <c r="R209">
        <v>2.2065295633537E-4</v>
      </c>
      <c r="S209" s="106">
        <v>6.4534374126647795E-2</v>
      </c>
      <c r="T209">
        <v>0.137163325476511</v>
      </c>
      <c r="U209">
        <v>0.137163325476511</v>
      </c>
      <c r="V209">
        <v>1.08322169683821</v>
      </c>
      <c r="W209">
        <v>0.51</v>
      </c>
      <c r="X209">
        <v>6.38</v>
      </c>
      <c r="Y209">
        <v>233986</v>
      </c>
      <c r="Z209">
        <v>12315</v>
      </c>
      <c r="AA209">
        <v>0.6</v>
      </c>
      <c r="AB209">
        <v>19</v>
      </c>
      <c r="AC209">
        <v>12</v>
      </c>
      <c r="AD209">
        <v>7</v>
      </c>
      <c r="AE209">
        <v>63.16</v>
      </c>
      <c r="AF209">
        <v>9</v>
      </c>
      <c r="AG209">
        <v>11</v>
      </c>
      <c r="AH209">
        <v>5</v>
      </c>
      <c r="AI209">
        <v>3</v>
      </c>
    </row>
    <row r="210" spans="1:35" x14ac:dyDescent="0.2">
      <c r="A210" s="102">
        <v>300</v>
      </c>
      <c r="B210">
        <v>1803</v>
      </c>
      <c r="C210" s="106" t="s">
        <v>3351</v>
      </c>
      <c r="D210" s="106" t="s">
        <v>3350</v>
      </c>
      <c r="E210">
        <v>1128</v>
      </c>
      <c r="F210">
        <v>1135</v>
      </c>
      <c r="G210">
        <v>800</v>
      </c>
      <c r="H210" s="106" t="s">
        <v>3343</v>
      </c>
      <c r="I210">
        <v>3563</v>
      </c>
      <c r="J210" s="106" t="s">
        <v>3654</v>
      </c>
      <c r="K210" s="106" t="s">
        <v>3366</v>
      </c>
      <c r="L210">
        <v>9710</v>
      </c>
      <c r="M210">
        <v>9500</v>
      </c>
      <c r="N210">
        <v>100</v>
      </c>
      <c r="O210" s="106" t="s">
        <v>3340</v>
      </c>
      <c r="P210">
        <v>0.81141554658699999</v>
      </c>
      <c r="Q210">
        <v>0.90248032563898295</v>
      </c>
      <c r="R210" s="15">
        <v>0.37577167504968501</v>
      </c>
      <c r="S210" s="106">
        <v>1.7091030203810201E-2</v>
      </c>
      <c r="T210">
        <v>-0.69163084587455503</v>
      </c>
      <c r="U210">
        <v>0.69163084587455503</v>
      </c>
      <c r="V210">
        <v>0.95739357700531902</v>
      </c>
      <c r="W210">
        <v>-4.4800000000000004</v>
      </c>
      <c r="X210">
        <v>4.42</v>
      </c>
      <c r="Y210">
        <v>232197</v>
      </c>
      <c r="Z210">
        <v>16586</v>
      </c>
      <c r="AA210">
        <v>1.33</v>
      </c>
      <c r="AB210">
        <v>14</v>
      </c>
      <c r="AC210">
        <v>10</v>
      </c>
      <c r="AD210">
        <v>4</v>
      </c>
      <c r="AE210">
        <v>71.430000000000007</v>
      </c>
      <c r="AF210">
        <v>11</v>
      </c>
      <c r="AG210">
        <v>9</v>
      </c>
      <c r="AH210">
        <v>3</v>
      </c>
      <c r="AI210">
        <v>2</v>
      </c>
    </row>
    <row r="211" spans="1:35" x14ac:dyDescent="0.2">
      <c r="A211" s="102">
        <v>444</v>
      </c>
      <c r="B211">
        <v>1414</v>
      </c>
      <c r="C211" s="106" t="s">
        <v>3630</v>
      </c>
      <c r="D211" s="106" t="s">
        <v>3350</v>
      </c>
      <c r="E211">
        <v>4630</v>
      </c>
      <c r="F211">
        <v>4590</v>
      </c>
      <c r="G211">
        <v>200</v>
      </c>
      <c r="H211" s="106" t="s">
        <v>3340</v>
      </c>
      <c r="I211">
        <v>8425</v>
      </c>
      <c r="J211" s="106" t="s">
        <v>3629</v>
      </c>
      <c r="K211" s="106" t="s">
        <v>3346</v>
      </c>
      <c r="L211">
        <v>3345</v>
      </c>
      <c r="M211">
        <v>3335</v>
      </c>
      <c r="N211">
        <v>300</v>
      </c>
      <c r="O211" s="106" t="s">
        <v>3343</v>
      </c>
      <c r="P211">
        <v>0.84232768562950999</v>
      </c>
      <c r="Q211">
        <v>0.88315852115488203</v>
      </c>
      <c r="R211">
        <v>8.9474331988277395E-2</v>
      </c>
      <c r="S211">
        <v>0.10177215803572499</v>
      </c>
      <c r="T211">
        <v>0.96763717581098396</v>
      </c>
      <c r="U211">
        <v>0.96763717581098396</v>
      </c>
      <c r="V211">
        <v>0.73627337519807401</v>
      </c>
      <c r="W211">
        <v>1.7</v>
      </c>
      <c r="X211">
        <v>8.99</v>
      </c>
      <c r="Y211">
        <v>231326</v>
      </c>
      <c r="Z211">
        <v>19277</v>
      </c>
      <c r="AA211">
        <v>1.07</v>
      </c>
      <c r="AB211">
        <v>12</v>
      </c>
      <c r="AC211">
        <v>9</v>
      </c>
      <c r="AD211">
        <v>3</v>
      </c>
      <c r="AE211">
        <v>75</v>
      </c>
      <c r="AF211">
        <v>12</v>
      </c>
      <c r="AG211">
        <v>6</v>
      </c>
      <c r="AH211">
        <v>2</v>
      </c>
      <c r="AI211">
        <v>4</v>
      </c>
    </row>
    <row r="212" spans="1:35" x14ac:dyDescent="0.2">
      <c r="A212" s="102">
        <v>850</v>
      </c>
      <c r="B212">
        <v>6995</v>
      </c>
      <c r="C212" s="106" t="s">
        <v>51</v>
      </c>
      <c r="D212" s="106" t="s">
        <v>3358</v>
      </c>
      <c r="E212">
        <v>1903</v>
      </c>
      <c r="F212">
        <v>1881</v>
      </c>
      <c r="G212">
        <v>400</v>
      </c>
      <c r="H212" s="106" t="s">
        <v>3343</v>
      </c>
      <c r="I212">
        <v>8316</v>
      </c>
      <c r="J212" s="106" t="s">
        <v>3673</v>
      </c>
      <c r="K212" s="106" t="s">
        <v>3405</v>
      </c>
      <c r="L212">
        <v>3901</v>
      </c>
      <c r="M212">
        <v>3904</v>
      </c>
      <c r="N212">
        <v>200</v>
      </c>
      <c r="O212" s="106" t="s">
        <v>3340</v>
      </c>
      <c r="P212">
        <v>0.85913269326717201</v>
      </c>
      <c r="Q212">
        <v>0.82049778054927902</v>
      </c>
      <c r="R212">
        <v>5.2873589503844701E-2</v>
      </c>
      <c r="S212">
        <v>0.33200207766240097</v>
      </c>
      <c r="T212">
        <v>-2.53512722785125</v>
      </c>
      <c r="U212">
        <v>2.53512722785125</v>
      </c>
      <c r="V212">
        <v>2.5354233494471798</v>
      </c>
      <c r="W212">
        <v>-9.1199999999999992</v>
      </c>
      <c r="X212">
        <v>3.64</v>
      </c>
      <c r="Y212">
        <v>230856</v>
      </c>
      <c r="Z212">
        <v>14428</v>
      </c>
      <c r="AA212">
        <v>0.87</v>
      </c>
      <c r="AB212">
        <v>16</v>
      </c>
      <c r="AC212">
        <v>10</v>
      </c>
      <c r="AD212">
        <v>6</v>
      </c>
      <c r="AE212">
        <v>62.5</v>
      </c>
      <c r="AF212">
        <v>16</v>
      </c>
      <c r="AG212">
        <v>5</v>
      </c>
      <c r="AH212">
        <v>0</v>
      </c>
      <c r="AI212">
        <v>11</v>
      </c>
    </row>
    <row r="213" spans="1:35" x14ac:dyDescent="0.2">
      <c r="A213" s="102">
        <v>667</v>
      </c>
      <c r="B213">
        <v>4634</v>
      </c>
      <c r="C213" s="106" t="s">
        <v>66</v>
      </c>
      <c r="D213" s="106" t="s">
        <v>3365</v>
      </c>
      <c r="E213">
        <v>2508</v>
      </c>
      <c r="F213">
        <v>2503</v>
      </c>
      <c r="G213">
        <v>300</v>
      </c>
      <c r="H213" s="106" t="s">
        <v>3340</v>
      </c>
      <c r="I213">
        <v>7259</v>
      </c>
      <c r="J213" s="106" t="s">
        <v>27</v>
      </c>
      <c r="K213" s="106" t="s">
        <v>3358</v>
      </c>
      <c r="L213">
        <v>3750</v>
      </c>
      <c r="M213">
        <v>3720</v>
      </c>
      <c r="N213">
        <v>200</v>
      </c>
      <c r="O213" s="106" t="s">
        <v>3343</v>
      </c>
      <c r="P213">
        <v>0.94430377399654997</v>
      </c>
      <c r="Q213">
        <v>0.84912097264086095</v>
      </c>
      <c r="R213" s="15">
        <v>8.7854718870935904E-4</v>
      </c>
      <c r="S213" s="106">
        <v>0.11543708619825201</v>
      </c>
      <c r="T213">
        <v>0.63787780333244104</v>
      </c>
      <c r="U213">
        <v>0.63787780333244104</v>
      </c>
      <c r="V213">
        <v>0.324639923492198</v>
      </c>
      <c r="W213">
        <v>2.29</v>
      </c>
      <c r="X213">
        <v>0.93</v>
      </c>
      <c r="Y213">
        <v>228836</v>
      </c>
      <c r="Z213">
        <v>15256</v>
      </c>
      <c r="AA213">
        <v>0.86</v>
      </c>
      <c r="AB213">
        <v>15</v>
      </c>
      <c r="AC213">
        <v>9</v>
      </c>
      <c r="AD213">
        <v>6</v>
      </c>
      <c r="AE213">
        <v>60</v>
      </c>
      <c r="AF213">
        <v>11</v>
      </c>
      <c r="AG213">
        <v>8</v>
      </c>
      <c r="AH213">
        <v>2</v>
      </c>
      <c r="AI213">
        <v>5</v>
      </c>
    </row>
    <row r="214" spans="1:35" x14ac:dyDescent="0.2">
      <c r="A214" s="102">
        <v>8</v>
      </c>
      <c r="B214">
        <v>2379</v>
      </c>
      <c r="C214" s="106" t="s">
        <v>599</v>
      </c>
      <c r="D214" s="106" t="s">
        <v>3355</v>
      </c>
      <c r="E214">
        <v>3470</v>
      </c>
      <c r="F214">
        <v>3445</v>
      </c>
      <c r="G214">
        <v>300</v>
      </c>
      <c r="H214" s="106" t="s">
        <v>3340</v>
      </c>
      <c r="I214">
        <v>9437</v>
      </c>
      <c r="J214" s="106" t="s">
        <v>600</v>
      </c>
      <c r="K214" s="106" t="s">
        <v>3342</v>
      </c>
      <c r="L214">
        <v>3071</v>
      </c>
      <c r="M214">
        <v>3089</v>
      </c>
      <c r="N214">
        <v>300</v>
      </c>
      <c r="O214" s="106" t="s">
        <v>3343</v>
      </c>
      <c r="P214">
        <v>0.88151288218623702</v>
      </c>
      <c r="Q214">
        <v>0.96600873117004604</v>
      </c>
      <c r="R214">
        <v>1.3244313077226599E-3</v>
      </c>
      <c r="S214">
        <v>8.5228452518367696E-3</v>
      </c>
      <c r="T214">
        <v>1.18914574511224</v>
      </c>
      <c r="U214">
        <v>1.18914574511224</v>
      </c>
      <c r="V214">
        <v>1.60011632642087</v>
      </c>
      <c r="W214">
        <v>5.35</v>
      </c>
      <c r="X214">
        <v>10.33</v>
      </c>
      <c r="Y214">
        <v>228586</v>
      </c>
      <c r="Z214">
        <v>10390</v>
      </c>
      <c r="AA214">
        <v>0.55000000000000004</v>
      </c>
      <c r="AB214">
        <v>22</v>
      </c>
      <c r="AC214">
        <v>12</v>
      </c>
      <c r="AD214">
        <v>10</v>
      </c>
      <c r="AE214">
        <v>54.55</v>
      </c>
      <c r="AF214">
        <v>10</v>
      </c>
      <c r="AG214">
        <v>8</v>
      </c>
      <c r="AH214">
        <v>6</v>
      </c>
      <c r="AI214">
        <v>8</v>
      </c>
    </row>
    <row r="215" spans="1:35" x14ac:dyDescent="0.2">
      <c r="A215" s="102">
        <v>740</v>
      </c>
      <c r="B215">
        <v>7180</v>
      </c>
      <c r="C215" s="106" t="s">
        <v>1374</v>
      </c>
      <c r="D215" s="106" t="s">
        <v>3405</v>
      </c>
      <c r="E215">
        <v>463</v>
      </c>
      <c r="F215">
        <v>460</v>
      </c>
      <c r="G215">
        <v>2200</v>
      </c>
      <c r="H215" s="106" t="s">
        <v>3340</v>
      </c>
      <c r="I215">
        <v>7272</v>
      </c>
      <c r="J215" s="106" t="s">
        <v>3660</v>
      </c>
      <c r="K215" s="106" t="s">
        <v>3358</v>
      </c>
      <c r="L215">
        <v>2066</v>
      </c>
      <c r="M215">
        <v>2063</v>
      </c>
      <c r="N215">
        <v>500</v>
      </c>
      <c r="O215" s="106" t="s">
        <v>3343</v>
      </c>
      <c r="P215">
        <v>0.81312493495064198</v>
      </c>
      <c r="Q215">
        <v>0.83746033214461502</v>
      </c>
      <c r="R215" s="106">
        <v>0.19233539957294901</v>
      </c>
      <c r="S215">
        <v>0.122807738601518</v>
      </c>
      <c r="T215">
        <v>1.8793184418492299</v>
      </c>
      <c r="U215">
        <v>1.8793184418492299</v>
      </c>
      <c r="V215">
        <v>3.0178425088223699</v>
      </c>
      <c r="W215">
        <v>4.22</v>
      </c>
      <c r="X215">
        <v>1.89</v>
      </c>
      <c r="Y215">
        <v>228040</v>
      </c>
      <c r="Z215">
        <v>14252</v>
      </c>
      <c r="AA215">
        <v>0.69</v>
      </c>
      <c r="AB215">
        <v>16</v>
      </c>
      <c r="AC215">
        <v>9</v>
      </c>
      <c r="AD215">
        <v>7</v>
      </c>
      <c r="AE215">
        <v>56.25</v>
      </c>
      <c r="AF215">
        <v>14</v>
      </c>
      <c r="AG215">
        <v>7</v>
      </c>
      <c r="AH215">
        <v>2</v>
      </c>
      <c r="AI215">
        <v>7</v>
      </c>
    </row>
    <row r="216" spans="1:35" x14ac:dyDescent="0.2">
      <c r="A216" s="102">
        <v>275</v>
      </c>
      <c r="B216">
        <v>2413</v>
      </c>
      <c r="C216" s="106" t="s">
        <v>3360</v>
      </c>
      <c r="D216" s="106" t="s">
        <v>3355</v>
      </c>
      <c r="E216">
        <v>3230</v>
      </c>
      <c r="F216">
        <v>3220</v>
      </c>
      <c r="G216">
        <v>300</v>
      </c>
      <c r="H216" s="106" t="s">
        <v>3340</v>
      </c>
      <c r="I216">
        <v>8425</v>
      </c>
      <c r="J216" s="106" t="s">
        <v>3629</v>
      </c>
      <c r="K216" s="106" t="s">
        <v>3346</v>
      </c>
      <c r="L216">
        <v>3345</v>
      </c>
      <c r="M216">
        <v>3335</v>
      </c>
      <c r="N216">
        <v>300</v>
      </c>
      <c r="O216" s="106" t="s">
        <v>3343</v>
      </c>
      <c r="P216">
        <v>0.84118772296627098</v>
      </c>
      <c r="Q216">
        <v>0.90592286106161202</v>
      </c>
      <c r="R216" s="15">
        <v>0.20842377273975901</v>
      </c>
      <c r="S216">
        <v>0.23649930836695299</v>
      </c>
      <c r="T216">
        <v>1.01075486588123</v>
      </c>
      <c r="U216">
        <v>1.01075486588123</v>
      </c>
      <c r="V216">
        <v>1.0652954276947</v>
      </c>
      <c r="W216">
        <v>4.6500000000000004</v>
      </c>
      <c r="X216">
        <v>3.45</v>
      </c>
      <c r="Y216">
        <v>228024</v>
      </c>
      <c r="Z216">
        <v>9501</v>
      </c>
      <c r="AA216">
        <v>0.51</v>
      </c>
      <c r="AB216">
        <v>24</v>
      </c>
      <c r="AC216">
        <v>15</v>
      </c>
      <c r="AD216">
        <v>9</v>
      </c>
      <c r="AE216">
        <v>62.5</v>
      </c>
      <c r="AF216">
        <v>9</v>
      </c>
      <c r="AG216">
        <v>10</v>
      </c>
      <c r="AH216">
        <v>8</v>
      </c>
      <c r="AI216">
        <v>6</v>
      </c>
    </row>
    <row r="217" spans="1:35" x14ac:dyDescent="0.2">
      <c r="A217" s="102">
        <v>515</v>
      </c>
      <c r="B217">
        <v>1802</v>
      </c>
      <c r="C217" s="106" t="s">
        <v>3662</v>
      </c>
      <c r="D217" s="106" t="s">
        <v>3350</v>
      </c>
      <c r="E217">
        <v>1222</v>
      </c>
      <c r="F217">
        <v>1226</v>
      </c>
      <c r="G217">
        <v>600</v>
      </c>
      <c r="H217" s="106" t="s">
        <v>3343</v>
      </c>
      <c r="I217">
        <v>6028</v>
      </c>
      <c r="J217" s="106" t="s">
        <v>722</v>
      </c>
      <c r="K217" s="106" t="s">
        <v>3355</v>
      </c>
      <c r="L217">
        <v>7720</v>
      </c>
      <c r="M217">
        <v>7700</v>
      </c>
      <c r="N217">
        <v>100</v>
      </c>
      <c r="O217" s="106" t="s">
        <v>3340</v>
      </c>
      <c r="P217">
        <v>0.819898193933566</v>
      </c>
      <c r="Q217">
        <v>0.87444543367057703</v>
      </c>
      <c r="R217">
        <v>5.3971739517958903E-2</v>
      </c>
      <c r="S217">
        <v>5.1042171577731499E-2</v>
      </c>
      <c r="T217">
        <v>-1.03977984452718</v>
      </c>
      <c r="U217">
        <v>1.03977984452718</v>
      </c>
      <c r="V217">
        <v>1.2972190742021199</v>
      </c>
      <c r="W217">
        <v>-2.4900000000000002</v>
      </c>
      <c r="X217">
        <v>4.47</v>
      </c>
      <c r="Y217">
        <v>227093</v>
      </c>
      <c r="Z217">
        <v>16221</v>
      </c>
      <c r="AA217">
        <v>0.76</v>
      </c>
      <c r="AB217">
        <v>14</v>
      </c>
      <c r="AC217">
        <v>10</v>
      </c>
      <c r="AD217">
        <v>4</v>
      </c>
      <c r="AE217">
        <v>71.430000000000007</v>
      </c>
      <c r="AF217">
        <v>10</v>
      </c>
      <c r="AG217">
        <v>8</v>
      </c>
      <c r="AH217">
        <v>4</v>
      </c>
      <c r="AI217">
        <v>2</v>
      </c>
    </row>
    <row r="218" spans="1:35" x14ac:dyDescent="0.2">
      <c r="A218" s="102">
        <v>372</v>
      </c>
      <c r="B218">
        <v>3231</v>
      </c>
      <c r="C218" s="106" t="s">
        <v>560</v>
      </c>
      <c r="D218" s="106" t="s">
        <v>3362</v>
      </c>
      <c r="E218">
        <v>2703</v>
      </c>
      <c r="F218">
        <v>2721</v>
      </c>
      <c r="G218">
        <v>300</v>
      </c>
      <c r="H218" s="106" t="s">
        <v>3343</v>
      </c>
      <c r="I218">
        <v>6758</v>
      </c>
      <c r="J218" s="106" t="s">
        <v>3357</v>
      </c>
      <c r="K218" s="106" t="s">
        <v>3345</v>
      </c>
      <c r="L218">
        <v>7862</v>
      </c>
      <c r="M218">
        <v>7659</v>
      </c>
      <c r="N218">
        <v>100</v>
      </c>
      <c r="O218" s="106" t="s">
        <v>3340</v>
      </c>
      <c r="P218">
        <v>0.80895677580192704</v>
      </c>
      <c r="Q218">
        <v>0.89367911612980699</v>
      </c>
      <c r="R218">
        <v>0.20331836589253199</v>
      </c>
      <c r="S218" s="15">
        <v>0.16492278142705899</v>
      </c>
      <c r="T218">
        <v>-0.75277144475457003</v>
      </c>
      <c r="U218">
        <v>0.75277144475457003</v>
      </c>
      <c r="V218">
        <v>1.2329337301252701</v>
      </c>
      <c r="W218">
        <v>-3.85</v>
      </c>
      <c r="X218">
        <v>6.58</v>
      </c>
      <c r="Y218">
        <v>226814</v>
      </c>
      <c r="Z218">
        <v>17447</v>
      </c>
      <c r="AA218">
        <v>1.02</v>
      </c>
      <c r="AB218">
        <v>13</v>
      </c>
      <c r="AC218">
        <v>9</v>
      </c>
      <c r="AD218">
        <v>4</v>
      </c>
      <c r="AE218">
        <v>69.23</v>
      </c>
      <c r="AF218">
        <v>12</v>
      </c>
      <c r="AG218">
        <v>6</v>
      </c>
      <c r="AH218">
        <v>2</v>
      </c>
      <c r="AI218">
        <v>5</v>
      </c>
    </row>
    <row r="219" spans="1:35" x14ac:dyDescent="0.2">
      <c r="A219" s="102">
        <v>345</v>
      </c>
      <c r="B219">
        <v>4205</v>
      </c>
      <c r="C219" s="106" t="s">
        <v>3580</v>
      </c>
      <c r="D219" s="106" t="s">
        <v>3365</v>
      </c>
      <c r="E219">
        <v>1222</v>
      </c>
      <c r="F219">
        <v>1220</v>
      </c>
      <c r="G219">
        <v>700</v>
      </c>
      <c r="H219" s="106" t="s">
        <v>3343</v>
      </c>
      <c r="I219">
        <v>6845</v>
      </c>
      <c r="J219" s="106" t="s">
        <v>3691</v>
      </c>
      <c r="K219" s="106" t="s">
        <v>3345</v>
      </c>
      <c r="L219">
        <v>3040</v>
      </c>
      <c r="M219">
        <v>3020</v>
      </c>
      <c r="N219">
        <v>300</v>
      </c>
      <c r="O219" s="106" t="s">
        <v>3340</v>
      </c>
      <c r="P219">
        <v>0.87078810475845203</v>
      </c>
      <c r="Q219">
        <v>0.89658006043737504</v>
      </c>
      <c r="R219">
        <v>0.16032966913038499</v>
      </c>
      <c r="S219">
        <v>0.106832931369746</v>
      </c>
      <c r="T219">
        <v>-2.2174283983280998</v>
      </c>
      <c r="U219">
        <v>2.2174283983280998</v>
      </c>
      <c r="V219">
        <v>2.6623912011548199</v>
      </c>
      <c r="W219">
        <v>-8.32</v>
      </c>
      <c r="X219">
        <v>5.74</v>
      </c>
      <c r="Y219">
        <v>225955</v>
      </c>
      <c r="Z219">
        <v>14122</v>
      </c>
      <c r="AA219">
        <v>0.74</v>
      </c>
      <c r="AB219">
        <v>16</v>
      </c>
      <c r="AC219">
        <v>11</v>
      </c>
      <c r="AD219">
        <v>5</v>
      </c>
      <c r="AE219">
        <v>68.75</v>
      </c>
      <c r="AF219">
        <v>12</v>
      </c>
      <c r="AG219">
        <v>6</v>
      </c>
      <c r="AH219">
        <v>3</v>
      </c>
      <c r="AI219">
        <v>7</v>
      </c>
    </row>
    <row r="220" spans="1:35" x14ac:dyDescent="0.2">
      <c r="A220" s="102">
        <v>514</v>
      </c>
      <c r="B220">
        <v>2602</v>
      </c>
      <c r="C220" s="106" t="s">
        <v>721</v>
      </c>
      <c r="D220" s="106" t="s">
        <v>3368</v>
      </c>
      <c r="E220">
        <v>3740</v>
      </c>
      <c r="F220">
        <v>3735</v>
      </c>
      <c r="G220">
        <v>200</v>
      </c>
      <c r="H220" s="106" t="s">
        <v>3340</v>
      </c>
      <c r="I220">
        <v>6592</v>
      </c>
      <c r="J220" s="106" t="s">
        <v>3682</v>
      </c>
      <c r="K220" s="106" t="s">
        <v>3345</v>
      </c>
      <c r="L220">
        <v>3975</v>
      </c>
      <c r="M220">
        <v>3975</v>
      </c>
      <c r="N220">
        <v>200</v>
      </c>
      <c r="O220" s="106" t="s">
        <v>3343</v>
      </c>
      <c r="P220">
        <v>0.90022263837924699</v>
      </c>
      <c r="Q220">
        <v>0.87464847754270703</v>
      </c>
      <c r="R220">
        <v>3.4755839955968398E-2</v>
      </c>
      <c r="S220">
        <v>4.7386110597134899E-2</v>
      </c>
      <c r="T220">
        <v>2.1201380616983601</v>
      </c>
      <c r="U220">
        <v>2.1201380616983601</v>
      </c>
      <c r="V220">
        <v>2.4137040963343002</v>
      </c>
      <c r="W220">
        <v>4.1500000000000004</v>
      </c>
      <c r="X220">
        <v>6.04</v>
      </c>
      <c r="Y220">
        <v>225191</v>
      </c>
      <c r="Z220">
        <v>20472</v>
      </c>
      <c r="AA220">
        <v>0.98</v>
      </c>
      <c r="AB220">
        <v>11</v>
      </c>
      <c r="AC220">
        <v>8</v>
      </c>
      <c r="AD220">
        <v>3</v>
      </c>
      <c r="AE220">
        <v>72.73</v>
      </c>
      <c r="AF220">
        <v>11</v>
      </c>
      <c r="AG220">
        <v>5</v>
      </c>
      <c r="AH220">
        <v>2</v>
      </c>
      <c r="AI220">
        <v>4</v>
      </c>
    </row>
    <row r="221" spans="1:35" x14ac:dyDescent="0.2">
      <c r="A221" s="102">
        <v>112</v>
      </c>
      <c r="B221">
        <v>8233</v>
      </c>
      <c r="C221" s="106" t="s">
        <v>3391</v>
      </c>
      <c r="D221" s="106" t="s">
        <v>3366</v>
      </c>
      <c r="E221">
        <v>1182</v>
      </c>
      <c r="F221">
        <v>1195</v>
      </c>
      <c r="G221">
        <v>800</v>
      </c>
      <c r="H221" s="106" t="s">
        <v>3343</v>
      </c>
      <c r="I221">
        <v>8276</v>
      </c>
      <c r="J221" s="106" t="s">
        <v>1088</v>
      </c>
      <c r="K221" s="106" t="s">
        <v>3366</v>
      </c>
      <c r="L221">
        <v>1964</v>
      </c>
      <c r="M221">
        <v>1975</v>
      </c>
      <c r="N221">
        <v>500</v>
      </c>
      <c r="O221" s="106" t="s">
        <v>3340</v>
      </c>
      <c r="P221">
        <v>0.87435658980032305</v>
      </c>
      <c r="Q221">
        <v>0.93256329706260599</v>
      </c>
      <c r="R221" s="106">
        <v>0.314756515454931</v>
      </c>
      <c r="S221">
        <v>3.9489310512117203E-2</v>
      </c>
      <c r="T221">
        <v>-0.55193047629618996</v>
      </c>
      <c r="U221">
        <v>0.55193047629618996</v>
      </c>
      <c r="V221">
        <v>0.39651499568364501</v>
      </c>
      <c r="W221">
        <v>-1.06</v>
      </c>
      <c r="X221">
        <v>3.19</v>
      </c>
      <c r="Y221">
        <v>224611</v>
      </c>
      <c r="Z221">
        <v>11231</v>
      </c>
      <c r="AA221">
        <v>0.56999999999999995</v>
      </c>
      <c r="AB221">
        <v>20</v>
      </c>
      <c r="AC221">
        <v>11</v>
      </c>
      <c r="AD221">
        <v>9</v>
      </c>
      <c r="AE221">
        <v>55</v>
      </c>
      <c r="AF221">
        <v>14</v>
      </c>
      <c r="AG221">
        <v>8</v>
      </c>
      <c r="AH221">
        <v>2</v>
      </c>
      <c r="AI221">
        <v>10</v>
      </c>
    </row>
    <row r="222" spans="1:35" x14ac:dyDescent="0.2">
      <c r="A222" s="102">
        <v>775</v>
      </c>
      <c r="B222">
        <v>1414</v>
      </c>
      <c r="C222" s="106" t="s">
        <v>3630</v>
      </c>
      <c r="D222" s="106" t="s">
        <v>3350</v>
      </c>
      <c r="E222">
        <v>4630</v>
      </c>
      <c r="F222">
        <v>4590</v>
      </c>
      <c r="G222">
        <v>200</v>
      </c>
      <c r="H222" s="106" t="s">
        <v>3343</v>
      </c>
      <c r="I222">
        <v>3774</v>
      </c>
      <c r="J222" s="106" t="s">
        <v>842</v>
      </c>
      <c r="K222" s="106" t="s">
        <v>3342</v>
      </c>
      <c r="L222">
        <v>3005</v>
      </c>
      <c r="M222">
        <v>2999</v>
      </c>
      <c r="N222">
        <v>300</v>
      </c>
      <c r="O222" s="106" t="s">
        <v>3340</v>
      </c>
      <c r="P222">
        <v>0.83724209631134605</v>
      </c>
      <c r="Q222">
        <v>0.83337423441825598</v>
      </c>
      <c r="R222" s="106">
        <v>0.36542952822801</v>
      </c>
      <c r="S222" s="106">
        <v>0.17703801804798899</v>
      </c>
      <c r="T222">
        <v>-1.1281023424474801</v>
      </c>
      <c r="U222">
        <v>1.1281023424474801</v>
      </c>
      <c r="V222">
        <v>1.9767142535078499</v>
      </c>
      <c r="W222">
        <v>-5.65</v>
      </c>
      <c r="X222">
        <v>1.99</v>
      </c>
      <c r="Y222">
        <v>224008</v>
      </c>
      <c r="Z222">
        <v>11790</v>
      </c>
      <c r="AA222">
        <v>0.68</v>
      </c>
      <c r="AB222">
        <v>19</v>
      </c>
      <c r="AC222">
        <v>13</v>
      </c>
      <c r="AD222">
        <v>6</v>
      </c>
      <c r="AE222">
        <v>68.42</v>
      </c>
      <c r="AF222">
        <v>9</v>
      </c>
      <c r="AG222">
        <v>9</v>
      </c>
      <c r="AH222">
        <v>5</v>
      </c>
      <c r="AI222">
        <v>5</v>
      </c>
    </row>
    <row r="223" spans="1:35" x14ac:dyDescent="0.2">
      <c r="A223" s="102">
        <v>709</v>
      </c>
      <c r="B223">
        <v>1802</v>
      </c>
      <c r="C223" s="106" t="s">
        <v>3662</v>
      </c>
      <c r="D223" s="106" t="s">
        <v>3350</v>
      </c>
      <c r="E223">
        <v>1222</v>
      </c>
      <c r="F223">
        <v>1226</v>
      </c>
      <c r="G223">
        <v>700</v>
      </c>
      <c r="H223" s="106" t="s">
        <v>3340</v>
      </c>
      <c r="I223">
        <v>7729</v>
      </c>
      <c r="J223" s="106" t="s">
        <v>714</v>
      </c>
      <c r="K223" s="106" t="s">
        <v>3349</v>
      </c>
      <c r="L223">
        <v>4050</v>
      </c>
      <c r="M223">
        <v>3985</v>
      </c>
      <c r="N223">
        <v>200</v>
      </c>
      <c r="O223" s="106" t="s">
        <v>3343</v>
      </c>
      <c r="P223">
        <v>0.81118710687059203</v>
      </c>
      <c r="Q223">
        <v>0.84209036673673199</v>
      </c>
      <c r="R223" s="15">
        <v>5.7479566405403996E-3</v>
      </c>
      <c r="S223">
        <v>0.20856847139621301</v>
      </c>
      <c r="T223">
        <v>0.30635223249966098</v>
      </c>
      <c r="U223">
        <v>0.30635223249966098</v>
      </c>
      <c r="V223">
        <v>0.215080125573685</v>
      </c>
      <c r="W223">
        <v>1.35</v>
      </c>
      <c r="X223">
        <v>7.68</v>
      </c>
      <c r="Y223">
        <v>222760</v>
      </c>
      <c r="Z223">
        <v>12376</v>
      </c>
      <c r="AA223">
        <v>0.59</v>
      </c>
      <c r="AB223">
        <v>18</v>
      </c>
      <c r="AC223">
        <v>11</v>
      </c>
      <c r="AD223">
        <v>7</v>
      </c>
      <c r="AE223">
        <v>61.11</v>
      </c>
      <c r="AF223">
        <v>12</v>
      </c>
      <c r="AG223">
        <v>9</v>
      </c>
      <c r="AH223">
        <v>3</v>
      </c>
      <c r="AI223">
        <v>6</v>
      </c>
    </row>
    <row r="224" spans="1:35" x14ac:dyDescent="0.2">
      <c r="A224" s="102">
        <v>350</v>
      </c>
      <c r="B224">
        <v>7205</v>
      </c>
      <c r="C224" s="106" t="s">
        <v>60</v>
      </c>
      <c r="D224" s="106" t="s">
        <v>3358</v>
      </c>
      <c r="E224">
        <v>1025</v>
      </c>
      <c r="F224">
        <v>1017</v>
      </c>
      <c r="G224">
        <v>1000</v>
      </c>
      <c r="H224" s="106" t="s">
        <v>3343</v>
      </c>
      <c r="I224">
        <v>8020</v>
      </c>
      <c r="J224" s="106" t="s">
        <v>3520</v>
      </c>
      <c r="K224" s="106" t="s">
        <v>3347</v>
      </c>
      <c r="L224">
        <v>1422</v>
      </c>
      <c r="M224">
        <v>1417</v>
      </c>
      <c r="N224">
        <v>700</v>
      </c>
      <c r="O224" s="106" t="s">
        <v>3340</v>
      </c>
      <c r="P224">
        <v>0.85725823948905899</v>
      </c>
      <c r="Q224">
        <v>0.89568357493221595</v>
      </c>
      <c r="R224">
        <v>2.0959690452189601E-2</v>
      </c>
      <c r="S224">
        <v>0.15932425485589999</v>
      </c>
      <c r="T224">
        <v>-2.22053259972613</v>
      </c>
      <c r="U224">
        <v>2.22053259972613</v>
      </c>
      <c r="V224">
        <v>2.3274108246337102</v>
      </c>
      <c r="W224">
        <v>-6.77</v>
      </c>
      <c r="X224">
        <v>2.5299999999999998</v>
      </c>
      <c r="Y224">
        <v>222279</v>
      </c>
      <c r="Z224">
        <v>13075</v>
      </c>
      <c r="AA224">
        <v>0.61</v>
      </c>
      <c r="AB224">
        <v>17</v>
      </c>
      <c r="AC224">
        <v>11</v>
      </c>
      <c r="AD224">
        <v>6</v>
      </c>
      <c r="AE224">
        <v>64.709999999999994</v>
      </c>
      <c r="AF224">
        <v>13</v>
      </c>
      <c r="AG224">
        <v>6</v>
      </c>
      <c r="AH224">
        <v>3</v>
      </c>
      <c r="AI224">
        <v>8</v>
      </c>
    </row>
    <row r="225" spans="1:35" x14ac:dyDescent="0.2">
      <c r="A225" s="102">
        <v>478</v>
      </c>
      <c r="B225">
        <v>4217</v>
      </c>
      <c r="C225" s="106" t="s">
        <v>1428</v>
      </c>
      <c r="D225" s="106" t="s">
        <v>3365</v>
      </c>
      <c r="E225">
        <v>4600</v>
      </c>
      <c r="F225">
        <v>4600</v>
      </c>
      <c r="G225">
        <v>200</v>
      </c>
      <c r="H225" s="106" t="s">
        <v>3340</v>
      </c>
      <c r="I225">
        <v>6967</v>
      </c>
      <c r="J225" s="106" t="s">
        <v>989</v>
      </c>
      <c r="K225" s="106" t="s">
        <v>3345</v>
      </c>
      <c r="L225">
        <v>1323</v>
      </c>
      <c r="M225">
        <v>1318</v>
      </c>
      <c r="N225">
        <v>700</v>
      </c>
      <c r="O225" s="106" t="s">
        <v>3343</v>
      </c>
      <c r="P225">
        <v>0.90118010323047804</v>
      </c>
      <c r="Q225">
        <v>0.87979075381201</v>
      </c>
      <c r="R225" s="15">
        <v>6.2173083446064203E-2</v>
      </c>
      <c r="S225" s="106">
        <v>0.30056351942558901</v>
      </c>
      <c r="T225">
        <v>0.54650189703514995</v>
      </c>
      <c r="U225">
        <v>0.54650189703514995</v>
      </c>
      <c r="V225">
        <v>0.92152569995306399</v>
      </c>
      <c r="W225">
        <v>2.71</v>
      </c>
      <c r="X225">
        <v>0.28000000000000003</v>
      </c>
      <c r="Y225">
        <v>222227</v>
      </c>
      <c r="Z225">
        <v>12346</v>
      </c>
      <c r="AA225">
        <v>0.64</v>
      </c>
      <c r="AB225">
        <v>18</v>
      </c>
      <c r="AC225">
        <v>10</v>
      </c>
      <c r="AD225">
        <v>8</v>
      </c>
      <c r="AE225">
        <v>55.56</v>
      </c>
      <c r="AF225">
        <v>11</v>
      </c>
      <c r="AG225">
        <v>8</v>
      </c>
      <c r="AH225">
        <v>5</v>
      </c>
      <c r="AI225">
        <v>5</v>
      </c>
    </row>
    <row r="226" spans="1:35" x14ac:dyDescent="0.2">
      <c r="A226" s="102">
        <v>302</v>
      </c>
      <c r="B226">
        <v>7189</v>
      </c>
      <c r="C226" s="106" t="s">
        <v>45</v>
      </c>
      <c r="D226" s="106" t="s">
        <v>3405</v>
      </c>
      <c r="E226">
        <v>745</v>
      </c>
      <c r="F226">
        <v>744</v>
      </c>
      <c r="G226">
        <v>1300</v>
      </c>
      <c r="H226" s="106" t="s">
        <v>3340</v>
      </c>
      <c r="I226">
        <v>8242</v>
      </c>
      <c r="J226" s="106" t="s">
        <v>1084</v>
      </c>
      <c r="K226" s="106" t="s">
        <v>3366</v>
      </c>
      <c r="L226">
        <v>995</v>
      </c>
      <c r="M226">
        <v>1003</v>
      </c>
      <c r="N226">
        <v>1000</v>
      </c>
      <c r="O226" s="106" t="s">
        <v>3343</v>
      </c>
      <c r="P226">
        <v>0.88351133915178004</v>
      </c>
      <c r="Q226">
        <v>0.90229730583705003</v>
      </c>
      <c r="R226">
        <v>0.36975927940629399</v>
      </c>
      <c r="S226">
        <v>0.27595797372589698</v>
      </c>
      <c r="T226">
        <v>2.3239559219018102</v>
      </c>
      <c r="U226">
        <v>2.3239559219018102</v>
      </c>
      <c r="V226">
        <v>1.85072343166034</v>
      </c>
      <c r="W226">
        <v>8.2200000000000006</v>
      </c>
      <c r="X226">
        <v>3.57</v>
      </c>
      <c r="Y226">
        <v>221187</v>
      </c>
      <c r="Z226">
        <v>12288</v>
      </c>
      <c r="AA226">
        <v>0.56999999999999995</v>
      </c>
      <c r="AB226">
        <v>18</v>
      </c>
      <c r="AC226">
        <v>11</v>
      </c>
      <c r="AD226">
        <v>7</v>
      </c>
      <c r="AE226">
        <v>61.11</v>
      </c>
      <c r="AF226">
        <v>11</v>
      </c>
      <c r="AG226">
        <v>8</v>
      </c>
      <c r="AH226">
        <v>5</v>
      </c>
      <c r="AI226">
        <v>5</v>
      </c>
    </row>
    <row r="227" spans="1:35" x14ac:dyDescent="0.2">
      <c r="A227" s="102">
        <v>250</v>
      </c>
      <c r="B227">
        <v>6995</v>
      </c>
      <c r="C227" s="106" t="s">
        <v>51</v>
      </c>
      <c r="D227" s="106" t="s">
        <v>3358</v>
      </c>
      <c r="E227">
        <v>1903</v>
      </c>
      <c r="F227">
        <v>1881</v>
      </c>
      <c r="G227">
        <v>500</v>
      </c>
      <c r="H227" s="106" t="s">
        <v>3343</v>
      </c>
      <c r="I227">
        <v>7267</v>
      </c>
      <c r="J227" s="106" t="s">
        <v>61</v>
      </c>
      <c r="K227" s="106" t="s">
        <v>3358</v>
      </c>
      <c r="L227">
        <v>2828.5</v>
      </c>
      <c r="M227">
        <v>2849</v>
      </c>
      <c r="N227">
        <v>300</v>
      </c>
      <c r="O227" s="106" t="s">
        <v>3340</v>
      </c>
      <c r="P227">
        <v>0.88580357900387496</v>
      </c>
      <c r="Q227">
        <v>0.90924529496634798</v>
      </c>
      <c r="R227" s="106">
        <v>0.308523358011215</v>
      </c>
      <c r="S227">
        <v>8.6200045711057299E-2</v>
      </c>
      <c r="T227">
        <v>-1.31552670855995</v>
      </c>
      <c r="U227">
        <v>1.31552670855995</v>
      </c>
      <c r="V227">
        <v>0.61171585229005099</v>
      </c>
      <c r="W227">
        <v>-3.38</v>
      </c>
      <c r="X227">
        <v>10.039999999999999</v>
      </c>
      <c r="Y227">
        <v>219444</v>
      </c>
      <c r="Z227">
        <v>18287</v>
      </c>
      <c r="AA227">
        <v>0.86</v>
      </c>
      <c r="AB227">
        <v>12</v>
      </c>
      <c r="AC227">
        <v>8</v>
      </c>
      <c r="AD227">
        <v>4</v>
      </c>
      <c r="AE227">
        <v>66.67</v>
      </c>
      <c r="AF227">
        <v>15</v>
      </c>
      <c r="AG227">
        <v>4</v>
      </c>
      <c r="AH227">
        <v>0</v>
      </c>
      <c r="AI227">
        <v>8</v>
      </c>
    </row>
    <row r="228" spans="1:35" x14ac:dyDescent="0.2">
      <c r="A228" s="102">
        <v>4</v>
      </c>
      <c r="B228">
        <v>2413</v>
      </c>
      <c r="C228" s="106" t="s">
        <v>3360</v>
      </c>
      <c r="D228" s="106" t="s">
        <v>3355</v>
      </c>
      <c r="E228">
        <v>3230</v>
      </c>
      <c r="F228">
        <v>3220</v>
      </c>
      <c r="G228">
        <v>200</v>
      </c>
      <c r="H228" s="106" t="s">
        <v>3340</v>
      </c>
      <c r="I228">
        <v>4686</v>
      </c>
      <c r="J228" s="106" t="s">
        <v>3361</v>
      </c>
      <c r="K228" s="106" t="s">
        <v>3342</v>
      </c>
      <c r="L228">
        <v>5980</v>
      </c>
      <c r="M228">
        <v>5870</v>
      </c>
      <c r="N228">
        <v>100</v>
      </c>
      <c r="O228" s="106" t="s">
        <v>3343</v>
      </c>
      <c r="P228">
        <v>0.89420226889404297</v>
      </c>
      <c r="Q228">
        <v>0.97238470765825702</v>
      </c>
      <c r="R228" s="106">
        <v>5.2307104018313302E-2</v>
      </c>
      <c r="S228">
        <v>1.8456786373139401E-2</v>
      </c>
      <c r="T228">
        <v>0.23096220269131801</v>
      </c>
      <c r="U228">
        <v>0.23096220269131801</v>
      </c>
      <c r="V228">
        <v>5.5171619999879802E-2</v>
      </c>
      <c r="W228">
        <v>1.51</v>
      </c>
      <c r="X228">
        <v>9.7100000000000009</v>
      </c>
      <c r="Y228">
        <v>217837</v>
      </c>
      <c r="Z228">
        <v>12814</v>
      </c>
      <c r="AA228">
        <v>0.7</v>
      </c>
      <c r="AB228">
        <v>17</v>
      </c>
      <c r="AC228">
        <v>10</v>
      </c>
      <c r="AD228">
        <v>7</v>
      </c>
      <c r="AE228">
        <v>58.82</v>
      </c>
      <c r="AF228">
        <v>10</v>
      </c>
      <c r="AG228">
        <v>9</v>
      </c>
      <c r="AH228">
        <v>5</v>
      </c>
      <c r="AI228">
        <v>3</v>
      </c>
    </row>
    <row r="229" spans="1:35" x14ac:dyDescent="0.2">
      <c r="A229" s="102">
        <v>676</v>
      </c>
      <c r="B229">
        <v>7105</v>
      </c>
      <c r="C229" s="106" t="s">
        <v>994</v>
      </c>
      <c r="D229" s="106" t="s">
        <v>3358</v>
      </c>
      <c r="E229">
        <v>1656</v>
      </c>
      <c r="F229">
        <v>1655</v>
      </c>
      <c r="G229">
        <v>600</v>
      </c>
      <c r="H229" s="106" t="s">
        <v>3340</v>
      </c>
      <c r="I229">
        <v>7752</v>
      </c>
      <c r="J229" s="106" t="s">
        <v>1029</v>
      </c>
      <c r="K229" s="106" t="s">
        <v>3345</v>
      </c>
      <c r="L229">
        <v>1245</v>
      </c>
      <c r="M229">
        <v>1231</v>
      </c>
      <c r="N229">
        <v>800</v>
      </c>
      <c r="O229" s="106" t="s">
        <v>3343</v>
      </c>
      <c r="P229">
        <v>0.96079680008791302</v>
      </c>
      <c r="Q229">
        <v>0.84740564517897798</v>
      </c>
      <c r="R229" s="15">
        <v>0.11386850440593101</v>
      </c>
      <c r="S229" s="106">
        <v>1.1347807510230399E-2</v>
      </c>
      <c r="T229">
        <v>1.72098284345282</v>
      </c>
      <c r="U229">
        <v>1.72098284345282</v>
      </c>
      <c r="V229">
        <v>1.69272614686738</v>
      </c>
      <c r="W229">
        <v>15.48</v>
      </c>
      <c r="X229">
        <v>0.83</v>
      </c>
      <c r="Y229">
        <v>217777</v>
      </c>
      <c r="Z229">
        <v>10889</v>
      </c>
      <c r="AA229">
        <v>0.5</v>
      </c>
      <c r="AB229">
        <v>20</v>
      </c>
      <c r="AC229">
        <v>13</v>
      </c>
      <c r="AD229">
        <v>7</v>
      </c>
      <c r="AE229">
        <v>65</v>
      </c>
      <c r="AF229">
        <v>10</v>
      </c>
      <c r="AG229">
        <v>10</v>
      </c>
      <c r="AH229">
        <v>4</v>
      </c>
      <c r="AI229">
        <v>6</v>
      </c>
    </row>
    <row r="230" spans="1:35" x14ac:dyDescent="0.2">
      <c r="A230" s="102">
        <v>123</v>
      </c>
      <c r="B230">
        <v>3038</v>
      </c>
      <c r="C230" s="106" t="s">
        <v>1379</v>
      </c>
      <c r="D230" s="106" t="s">
        <v>3347</v>
      </c>
      <c r="E230">
        <v>4320</v>
      </c>
      <c r="F230">
        <v>4365</v>
      </c>
      <c r="G230">
        <v>200</v>
      </c>
      <c r="H230" s="106" t="s">
        <v>3340</v>
      </c>
      <c r="I230">
        <v>6758</v>
      </c>
      <c r="J230" s="106" t="s">
        <v>3357</v>
      </c>
      <c r="K230" s="106" t="s">
        <v>3345</v>
      </c>
      <c r="L230">
        <v>7862</v>
      </c>
      <c r="M230">
        <v>7659</v>
      </c>
      <c r="N230">
        <v>100</v>
      </c>
      <c r="O230" s="106" t="s">
        <v>3343</v>
      </c>
      <c r="P230">
        <v>0.93009260956715401</v>
      </c>
      <c r="Q230">
        <v>0.93063513398498499</v>
      </c>
      <c r="R230">
        <v>8.1615506770988402E-2</v>
      </c>
      <c r="S230">
        <v>6.4464404518244506E-2</v>
      </c>
      <c r="T230">
        <v>2.50703907859404</v>
      </c>
      <c r="U230">
        <v>2.50703907859404</v>
      </c>
      <c r="V230">
        <v>2.08155244235419</v>
      </c>
      <c r="W230">
        <v>12.85</v>
      </c>
      <c r="X230">
        <v>13.98</v>
      </c>
      <c r="Y230">
        <v>216497</v>
      </c>
      <c r="Z230">
        <v>9413</v>
      </c>
      <c r="AA230">
        <v>0.9</v>
      </c>
      <c r="AB230">
        <v>23</v>
      </c>
      <c r="AC230">
        <v>15</v>
      </c>
      <c r="AD230">
        <v>8</v>
      </c>
      <c r="AE230">
        <v>65.22</v>
      </c>
      <c r="AF230">
        <v>9</v>
      </c>
      <c r="AG230">
        <v>11</v>
      </c>
      <c r="AH230">
        <v>7</v>
      </c>
      <c r="AI230">
        <v>5</v>
      </c>
    </row>
    <row r="231" spans="1:35" x14ac:dyDescent="0.2">
      <c r="A231" s="102">
        <v>201</v>
      </c>
      <c r="B231">
        <v>2371</v>
      </c>
      <c r="C231" s="106" t="s">
        <v>766</v>
      </c>
      <c r="D231" s="106" t="s">
        <v>3355</v>
      </c>
      <c r="E231">
        <v>2954</v>
      </c>
      <c r="F231">
        <v>2929</v>
      </c>
      <c r="G231">
        <v>300</v>
      </c>
      <c r="H231" s="106" t="s">
        <v>3340</v>
      </c>
      <c r="I231">
        <v>2413</v>
      </c>
      <c r="J231" s="106" t="s">
        <v>3360</v>
      </c>
      <c r="K231" s="106" t="s">
        <v>3355</v>
      </c>
      <c r="L231">
        <v>3230</v>
      </c>
      <c r="M231">
        <v>3220</v>
      </c>
      <c r="N231">
        <v>300</v>
      </c>
      <c r="O231" s="106" t="s">
        <v>3343</v>
      </c>
      <c r="P231">
        <v>0.90924791685529105</v>
      </c>
      <c r="Q231">
        <v>0.91862658954164</v>
      </c>
      <c r="R231">
        <v>0.16138345277543401</v>
      </c>
      <c r="S231">
        <v>8.6653101900906498E-2</v>
      </c>
      <c r="T231">
        <v>0.36435002348090501</v>
      </c>
      <c r="U231">
        <v>0.36435002348090501</v>
      </c>
      <c r="V231">
        <v>0.56059521366346998</v>
      </c>
      <c r="W231">
        <v>1.1599999999999999</v>
      </c>
      <c r="X231">
        <v>9.0399999999999991</v>
      </c>
      <c r="Y231">
        <v>216071</v>
      </c>
      <c r="Z231">
        <v>10289</v>
      </c>
      <c r="AA231">
        <v>0.51</v>
      </c>
      <c r="AB231">
        <v>21</v>
      </c>
      <c r="AC231">
        <v>13</v>
      </c>
      <c r="AD231">
        <v>8</v>
      </c>
      <c r="AE231">
        <v>61.9</v>
      </c>
      <c r="AF231">
        <v>11</v>
      </c>
      <c r="AG231">
        <v>10</v>
      </c>
      <c r="AH231">
        <v>6</v>
      </c>
      <c r="AI231">
        <v>5</v>
      </c>
    </row>
    <row r="232" spans="1:35" x14ac:dyDescent="0.2">
      <c r="A232" s="102">
        <v>87</v>
      </c>
      <c r="B232">
        <v>2001</v>
      </c>
      <c r="C232" s="106" t="s">
        <v>3179</v>
      </c>
      <c r="D232" s="106" t="s">
        <v>3368</v>
      </c>
      <c r="E232">
        <v>1659</v>
      </c>
      <c r="F232">
        <v>1660</v>
      </c>
      <c r="G232">
        <v>500</v>
      </c>
      <c r="H232" s="106" t="s">
        <v>3340</v>
      </c>
      <c r="I232">
        <v>2607</v>
      </c>
      <c r="J232" s="106" t="s">
        <v>3369</v>
      </c>
      <c r="K232" s="106" t="s">
        <v>3368</v>
      </c>
      <c r="L232">
        <v>2925</v>
      </c>
      <c r="M232">
        <v>2886</v>
      </c>
      <c r="N232">
        <v>300</v>
      </c>
      <c r="O232" s="106" t="s">
        <v>3343</v>
      </c>
      <c r="P232">
        <v>0.91611460818674695</v>
      </c>
      <c r="Q232">
        <v>0.93795231954708502</v>
      </c>
      <c r="R232">
        <v>2.9691365649407199E-3</v>
      </c>
      <c r="S232">
        <v>1.76311636913109E-3</v>
      </c>
      <c r="T232">
        <v>0.91600504900129398</v>
      </c>
      <c r="U232">
        <v>0.91600504900129398</v>
      </c>
      <c r="V232">
        <v>1.37064309843665</v>
      </c>
      <c r="W232">
        <v>2.64</v>
      </c>
      <c r="X232">
        <v>4.13</v>
      </c>
      <c r="Y232">
        <v>215887</v>
      </c>
      <c r="Z232">
        <v>13493</v>
      </c>
      <c r="AA232">
        <v>0.74</v>
      </c>
      <c r="AB232">
        <v>16</v>
      </c>
      <c r="AC232">
        <v>8</v>
      </c>
      <c r="AD232">
        <v>8</v>
      </c>
      <c r="AE232">
        <v>50</v>
      </c>
      <c r="AF232">
        <v>14</v>
      </c>
      <c r="AG232">
        <v>5</v>
      </c>
      <c r="AH232">
        <v>3</v>
      </c>
      <c r="AI232">
        <v>8</v>
      </c>
    </row>
    <row r="233" spans="1:35" x14ac:dyDescent="0.2">
      <c r="A233" s="102">
        <v>669</v>
      </c>
      <c r="B233">
        <v>4849</v>
      </c>
      <c r="C233" s="106" t="s">
        <v>716</v>
      </c>
      <c r="D233" s="106" t="s">
        <v>3355</v>
      </c>
      <c r="E233">
        <v>4625</v>
      </c>
      <c r="F233">
        <v>4630</v>
      </c>
      <c r="G233">
        <v>200</v>
      </c>
      <c r="H233" s="106" t="s">
        <v>3340</v>
      </c>
      <c r="I233">
        <v>5105</v>
      </c>
      <c r="J233" s="106" t="s">
        <v>3693</v>
      </c>
      <c r="K233" s="106" t="s">
        <v>3532</v>
      </c>
      <c r="L233">
        <v>1409</v>
      </c>
      <c r="M233">
        <v>1402</v>
      </c>
      <c r="N233">
        <v>700</v>
      </c>
      <c r="O233" s="106" t="s">
        <v>3343</v>
      </c>
      <c r="P233">
        <v>0.86330071081923199</v>
      </c>
      <c r="Q233">
        <v>0.84885796667071001</v>
      </c>
      <c r="R233" s="106">
        <v>0.10859246722767001</v>
      </c>
      <c r="S233">
        <v>1.7761326216241199E-2</v>
      </c>
      <c r="T233">
        <v>1.1464832400496601</v>
      </c>
      <c r="U233">
        <v>1.1464832400496601</v>
      </c>
      <c r="V233">
        <v>1.08524961726571</v>
      </c>
      <c r="W233">
        <v>3.76</v>
      </c>
      <c r="X233">
        <v>5.98</v>
      </c>
      <c r="Y233">
        <v>214632</v>
      </c>
      <c r="Z233">
        <v>10221</v>
      </c>
      <c r="AA233">
        <v>0.65</v>
      </c>
      <c r="AB233">
        <v>21</v>
      </c>
      <c r="AC233">
        <v>13</v>
      </c>
      <c r="AD233">
        <v>8</v>
      </c>
      <c r="AE233">
        <v>61.9</v>
      </c>
      <c r="AF233">
        <v>9</v>
      </c>
      <c r="AG233">
        <v>12</v>
      </c>
      <c r="AH233">
        <v>7</v>
      </c>
      <c r="AI233">
        <v>2</v>
      </c>
    </row>
    <row r="234" spans="1:35" x14ac:dyDescent="0.2">
      <c r="A234" s="102">
        <v>241</v>
      </c>
      <c r="B234">
        <v>7752</v>
      </c>
      <c r="C234" s="106" t="s">
        <v>1029</v>
      </c>
      <c r="D234" s="106" t="s">
        <v>3345</v>
      </c>
      <c r="E234">
        <v>1245</v>
      </c>
      <c r="F234">
        <v>1231</v>
      </c>
      <c r="G234">
        <v>700</v>
      </c>
      <c r="H234" s="106" t="s">
        <v>3343</v>
      </c>
      <c r="I234">
        <v>8586</v>
      </c>
      <c r="J234" s="106" t="s">
        <v>3518</v>
      </c>
      <c r="K234" s="106" t="s">
        <v>3346</v>
      </c>
      <c r="L234">
        <v>3000</v>
      </c>
      <c r="M234">
        <v>3005</v>
      </c>
      <c r="N234">
        <v>300</v>
      </c>
      <c r="O234" s="106" t="s">
        <v>3340</v>
      </c>
      <c r="P234">
        <v>0.944087756912941</v>
      </c>
      <c r="Q234">
        <v>0.91075494514119604</v>
      </c>
      <c r="R234" s="106">
        <v>0.27018106445941398</v>
      </c>
      <c r="S234" s="106">
        <v>0.16409585749730801</v>
      </c>
      <c r="T234">
        <v>-0.55361934307667204</v>
      </c>
      <c r="U234">
        <v>0.55361934307667204</v>
      </c>
      <c r="V234">
        <v>0.147238934508896</v>
      </c>
      <c r="W234">
        <v>-1.41</v>
      </c>
      <c r="X234">
        <v>4.41</v>
      </c>
      <c r="Y234">
        <v>214206</v>
      </c>
      <c r="Z234">
        <v>10200</v>
      </c>
      <c r="AA234">
        <v>0.5</v>
      </c>
      <c r="AB234">
        <v>21</v>
      </c>
      <c r="AC234">
        <v>11</v>
      </c>
      <c r="AD234">
        <v>10</v>
      </c>
      <c r="AE234">
        <v>52.38</v>
      </c>
      <c r="AF234">
        <v>11</v>
      </c>
      <c r="AG234">
        <v>10</v>
      </c>
      <c r="AH234">
        <v>4</v>
      </c>
      <c r="AI234">
        <v>7</v>
      </c>
    </row>
    <row r="235" spans="1:35" x14ac:dyDescent="0.2">
      <c r="A235" s="102">
        <v>488</v>
      </c>
      <c r="B235">
        <v>1803</v>
      </c>
      <c r="C235" s="106" t="s">
        <v>3351</v>
      </c>
      <c r="D235" s="106" t="s">
        <v>3350</v>
      </c>
      <c r="E235">
        <v>1128</v>
      </c>
      <c r="F235">
        <v>1135</v>
      </c>
      <c r="G235">
        <v>900</v>
      </c>
      <c r="H235" s="106" t="s">
        <v>3343</v>
      </c>
      <c r="I235">
        <v>6967</v>
      </c>
      <c r="J235" s="106" t="s">
        <v>989</v>
      </c>
      <c r="K235" s="106" t="s">
        <v>3345</v>
      </c>
      <c r="L235">
        <v>1323</v>
      </c>
      <c r="M235">
        <v>1318</v>
      </c>
      <c r="N235">
        <v>800</v>
      </c>
      <c r="O235" s="106" t="s">
        <v>3340</v>
      </c>
      <c r="P235">
        <v>0.88592746520829802</v>
      </c>
      <c r="Q235">
        <v>0.87856872986613899</v>
      </c>
      <c r="R235">
        <v>6.9692961872587699E-3</v>
      </c>
      <c r="S235">
        <v>0.191390572605103</v>
      </c>
      <c r="T235">
        <v>-0.96981818220909599</v>
      </c>
      <c r="U235">
        <v>0.96981818220909599</v>
      </c>
      <c r="V235">
        <v>0.93430411958868398</v>
      </c>
      <c r="W235">
        <v>-6.53</v>
      </c>
      <c r="X235">
        <v>3.12</v>
      </c>
      <c r="Y235">
        <v>213766</v>
      </c>
      <c r="Z235">
        <v>9717</v>
      </c>
      <c r="AA235">
        <v>0.46</v>
      </c>
      <c r="AB235">
        <v>22</v>
      </c>
      <c r="AC235">
        <v>13</v>
      </c>
      <c r="AD235">
        <v>9</v>
      </c>
      <c r="AE235">
        <v>59.09</v>
      </c>
      <c r="AF235">
        <v>12</v>
      </c>
      <c r="AG235">
        <v>10</v>
      </c>
      <c r="AH235">
        <v>7</v>
      </c>
      <c r="AI235">
        <v>5</v>
      </c>
    </row>
    <row r="236" spans="1:35" x14ac:dyDescent="0.2">
      <c r="A236" s="102">
        <v>924</v>
      </c>
      <c r="B236">
        <v>6135</v>
      </c>
      <c r="C236" s="106" t="s">
        <v>3694</v>
      </c>
      <c r="D236" s="106" t="s">
        <v>3353</v>
      </c>
      <c r="E236">
        <v>4160</v>
      </c>
      <c r="F236">
        <v>4170</v>
      </c>
      <c r="G236">
        <v>200</v>
      </c>
      <c r="H236" s="106" t="s">
        <v>3343</v>
      </c>
      <c r="I236">
        <v>6141</v>
      </c>
      <c r="J236" s="106" t="s">
        <v>3695</v>
      </c>
      <c r="K236" s="106" t="s">
        <v>3353</v>
      </c>
      <c r="L236">
        <v>1616</v>
      </c>
      <c r="M236">
        <v>1592</v>
      </c>
      <c r="N236">
        <v>500</v>
      </c>
      <c r="O236" s="106" t="s">
        <v>3340</v>
      </c>
      <c r="P236">
        <v>0.85634911122217205</v>
      </c>
      <c r="Q236">
        <v>0.80250501235421501</v>
      </c>
      <c r="R236">
        <v>0.470259448581127</v>
      </c>
      <c r="S236">
        <v>0.266765469011426</v>
      </c>
      <c r="T236">
        <v>-2.58910271289517</v>
      </c>
      <c r="U236">
        <v>2.58910271289517</v>
      </c>
      <c r="V236">
        <v>2.5712375888063699</v>
      </c>
      <c r="W236">
        <v>-13.37</v>
      </c>
      <c r="X236">
        <v>4.5599999999999996</v>
      </c>
      <c r="Y236">
        <v>213322</v>
      </c>
      <c r="Z236">
        <v>12548</v>
      </c>
      <c r="AA236">
        <v>0.67</v>
      </c>
      <c r="AB236">
        <v>17</v>
      </c>
      <c r="AC236">
        <v>11</v>
      </c>
      <c r="AD236">
        <v>6</v>
      </c>
      <c r="AE236">
        <v>64.709999999999994</v>
      </c>
      <c r="AF236">
        <v>14</v>
      </c>
      <c r="AG236">
        <v>5</v>
      </c>
      <c r="AH236">
        <v>2</v>
      </c>
      <c r="AI236">
        <v>10</v>
      </c>
    </row>
    <row r="237" spans="1:35" x14ac:dyDescent="0.2">
      <c r="A237" s="102">
        <v>97</v>
      </c>
      <c r="B237">
        <v>7729</v>
      </c>
      <c r="C237" s="106" t="s">
        <v>714</v>
      </c>
      <c r="D237" s="106" t="s">
        <v>3349</v>
      </c>
      <c r="E237">
        <v>4050</v>
      </c>
      <c r="F237">
        <v>3985</v>
      </c>
      <c r="G237">
        <v>200</v>
      </c>
      <c r="H237" s="106" t="s">
        <v>3343</v>
      </c>
      <c r="I237">
        <v>9934</v>
      </c>
      <c r="J237" s="106" t="s">
        <v>3648</v>
      </c>
      <c r="K237" s="106" t="s">
        <v>3347</v>
      </c>
      <c r="L237">
        <v>2729</v>
      </c>
      <c r="M237">
        <v>2727</v>
      </c>
      <c r="N237">
        <v>300</v>
      </c>
      <c r="O237" s="106" t="s">
        <v>3340</v>
      </c>
      <c r="P237">
        <v>0.83948504438362503</v>
      </c>
      <c r="Q237">
        <v>0.93517579485745805</v>
      </c>
      <c r="R237" s="106">
        <v>0.33402935531344902</v>
      </c>
      <c r="S237" s="106">
        <v>4.5176849147536002E-2</v>
      </c>
      <c r="T237">
        <v>-0.25910490099178601</v>
      </c>
      <c r="U237">
        <v>0.25910490099178601</v>
      </c>
      <c r="V237">
        <v>0.283138997026817</v>
      </c>
      <c r="W237">
        <v>-1.08</v>
      </c>
      <c r="X237">
        <v>2.65</v>
      </c>
      <c r="Y237">
        <v>210892</v>
      </c>
      <c r="Z237">
        <v>11100</v>
      </c>
      <c r="AA237">
        <v>0.72</v>
      </c>
      <c r="AB237">
        <v>19</v>
      </c>
      <c r="AC237">
        <v>12</v>
      </c>
      <c r="AD237">
        <v>7</v>
      </c>
      <c r="AE237">
        <v>63.16</v>
      </c>
      <c r="AF237">
        <v>11</v>
      </c>
      <c r="AG237">
        <v>9</v>
      </c>
      <c r="AH237">
        <v>4</v>
      </c>
      <c r="AI237">
        <v>6</v>
      </c>
    </row>
    <row r="238" spans="1:35" x14ac:dyDescent="0.2">
      <c r="A238" s="102">
        <v>580</v>
      </c>
      <c r="B238">
        <v>5703</v>
      </c>
      <c r="C238" s="106" t="s">
        <v>222</v>
      </c>
      <c r="D238" s="106" t="s">
        <v>3356</v>
      </c>
      <c r="E238">
        <v>215</v>
      </c>
      <c r="F238">
        <v>212</v>
      </c>
      <c r="G238">
        <v>5100</v>
      </c>
      <c r="H238" s="106" t="s">
        <v>3343</v>
      </c>
      <c r="I238">
        <v>8012</v>
      </c>
      <c r="J238" s="106" t="s">
        <v>3677</v>
      </c>
      <c r="K238" s="106" t="s">
        <v>3347</v>
      </c>
      <c r="L238">
        <v>1567</v>
      </c>
      <c r="M238">
        <v>1553</v>
      </c>
      <c r="N238">
        <v>700</v>
      </c>
      <c r="O238" s="106" t="s">
        <v>3340</v>
      </c>
      <c r="P238">
        <v>0.88055494790113797</v>
      </c>
      <c r="Q238">
        <v>0.86305706627816903</v>
      </c>
      <c r="R238">
        <v>9.8898802831933794E-2</v>
      </c>
      <c r="S238">
        <v>5.0974120909477103E-2</v>
      </c>
      <c r="T238">
        <v>-0.36488895205049998</v>
      </c>
      <c r="U238">
        <v>0.36488895205049998</v>
      </c>
      <c r="V238">
        <v>3.0320770260357701E-2</v>
      </c>
      <c r="W238">
        <v>-1.34</v>
      </c>
      <c r="X238">
        <v>0.54</v>
      </c>
      <c r="Y238">
        <v>210473</v>
      </c>
      <c r="Z238">
        <v>11693</v>
      </c>
      <c r="AA238">
        <v>0.56999999999999995</v>
      </c>
      <c r="AB238">
        <v>18</v>
      </c>
      <c r="AC238">
        <v>12</v>
      </c>
      <c r="AD238">
        <v>6</v>
      </c>
      <c r="AE238">
        <v>66.67</v>
      </c>
      <c r="AF238">
        <v>15</v>
      </c>
      <c r="AG238">
        <v>4</v>
      </c>
      <c r="AH238">
        <v>2</v>
      </c>
      <c r="AI238">
        <v>12</v>
      </c>
    </row>
    <row r="239" spans="1:35" x14ac:dyDescent="0.2">
      <c r="A239" s="102">
        <v>7</v>
      </c>
      <c r="B239">
        <v>3110</v>
      </c>
      <c r="C239" s="106" t="s">
        <v>710</v>
      </c>
      <c r="D239" s="106" t="s">
        <v>3339</v>
      </c>
      <c r="E239">
        <v>4755</v>
      </c>
      <c r="F239">
        <v>4620</v>
      </c>
      <c r="G239">
        <v>200</v>
      </c>
      <c r="H239" s="106" t="s">
        <v>3340</v>
      </c>
      <c r="I239">
        <v>6755</v>
      </c>
      <c r="J239" s="106" t="s">
        <v>698</v>
      </c>
      <c r="K239" s="106" t="s">
        <v>3345</v>
      </c>
      <c r="L239">
        <v>2543</v>
      </c>
      <c r="M239">
        <v>2478</v>
      </c>
      <c r="N239">
        <v>400</v>
      </c>
      <c r="O239" s="106" t="s">
        <v>3343</v>
      </c>
      <c r="P239">
        <v>0.93436182415418001</v>
      </c>
      <c r="Q239">
        <v>0.96879691170271698</v>
      </c>
      <c r="R239" s="106">
        <v>0.52081729571880397</v>
      </c>
      <c r="S239" s="106">
        <v>0.295658262010286</v>
      </c>
      <c r="T239">
        <v>0.22229016884272701</v>
      </c>
      <c r="U239">
        <v>0.22229016884272701</v>
      </c>
      <c r="V239">
        <v>0.48790528794038202</v>
      </c>
      <c r="W239">
        <v>1.1100000000000001</v>
      </c>
      <c r="X239">
        <v>7.27</v>
      </c>
      <c r="Y239">
        <v>210167</v>
      </c>
      <c r="Z239">
        <v>11061</v>
      </c>
      <c r="AA239">
        <v>0.56999999999999995</v>
      </c>
      <c r="AB239">
        <v>19</v>
      </c>
      <c r="AC239">
        <v>11</v>
      </c>
      <c r="AD239">
        <v>8</v>
      </c>
      <c r="AE239">
        <v>57.89</v>
      </c>
      <c r="AF239">
        <v>9</v>
      </c>
      <c r="AG239">
        <v>10</v>
      </c>
      <c r="AH239">
        <v>6</v>
      </c>
      <c r="AI239">
        <v>3</v>
      </c>
    </row>
    <row r="240" spans="1:35" x14ac:dyDescent="0.2">
      <c r="A240" s="102">
        <v>452</v>
      </c>
      <c r="B240">
        <v>6995</v>
      </c>
      <c r="C240" s="106" t="s">
        <v>51</v>
      </c>
      <c r="D240" s="106" t="s">
        <v>3358</v>
      </c>
      <c r="E240">
        <v>1903</v>
      </c>
      <c r="F240">
        <v>1881</v>
      </c>
      <c r="G240">
        <v>500</v>
      </c>
      <c r="H240" s="106" t="s">
        <v>3340</v>
      </c>
      <c r="I240">
        <v>9107</v>
      </c>
      <c r="J240" s="106" t="s">
        <v>3696</v>
      </c>
      <c r="K240" s="106" t="s">
        <v>3697</v>
      </c>
      <c r="L240">
        <v>1455</v>
      </c>
      <c r="M240">
        <v>1479</v>
      </c>
      <c r="N240">
        <v>600</v>
      </c>
      <c r="O240" s="106" t="s">
        <v>3343</v>
      </c>
      <c r="P240">
        <v>0.89342182896142897</v>
      </c>
      <c r="Q240">
        <v>0.88229539088639197</v>
      </c>
      <c r="R240" s="106">
        <v>0.56436825441300398</v>
      </c>
      <c r="S240">
        <v>0.11822794858643799</v>
      </c>
      <c r="T240">
        <v>1.1595066664775999</v>
      </c>
      <c r="U240">
        <v>1.1595066664775999</v>
      </c>
      <c r="V240">
        <v>2.1387247465783701</v>
      </c>
      <c r="W240">
        <v>4.84</v>
      </c>
      <c r="X240">
        <v>5.65</v>
      </c>
      <c r="Y240">
        <v>209167</v>
      </c>
      <c r="Z240">
        <v>9094</v>
      </c>
      <c r="AA240">
        <v>0.44</v>
      </c>
      <c r="AB240">
        <v>23</v>
      </c>
      <c r="AC240">
        <v>13</v>
      </c>
      <c r="AD240">
        <v>10</v>
      </c>
      <c r="AE240">
        <v>56.52</v>
      </c>
      <c r="AF240">
        <v>11</v>
      </c>
      <c r="AG240">
        <v>9</v>
      </c>
      <c r="AH240">
        <v>6</v>
      </c>
      <c r="AI240">
        <v>8</v>
      </c>
    </row>
    <row r="241" spans="1:35" x14ac:dyDescent="0.2">
      <c r="A241" s="102">
        <v>13</v>
      </c>
      <c r="B241">
        <v>3003</v>
      </c>
      <c r="C241" s="106" t="s">
        <v>719</v>
      </c>
      <c r="D241" s="106" t="s">
        <v>3362</v>
      </c>
      <c r="E241">
        <v>1360</v>
      </c>
      <c r="F241">
        <v>1345</v>
      </c>
      <c r="G241">
        <v>800</v>
      </c>
      <c r="H241" s="106" t="s">
        <v>3343</v>
      </c>
      <c r="I241">
        <v>8804</v>
      </c>
      <c r="J241" s="106" t="s">
        <v>1137</v>
      </c>
      <c r="K241" s="106" t="s">
        <v>3362</v>
      </c>
      <c r="L241">
        <v>1772</v>
      </c>
      <c r="M241">
        <v>1770</v>
      </c>
      <c r="N241">
        <v>600</v>
      </c>
      <c r="O241" s="106" t="s">
        <v>3340</v>
      </c>
      <c r="P241">
        <v>0.96862990496578805</v>
      </c>
      <c r="Q241">
        <v>0.96479666810866904</v>
      </c>
      <c r="R241">
        <v>0.10956172835141301</v>
      </c>
      <c r="S241">
        <v>0.14283401668128801</v>
      </c>
      <c r="T241">
        <v>-0.28090713256225502</v>
      </c>
      <c r="U241">
        <v>0.28090713256225502</v>
      </c>
      <c r="V241">
        <v>8.5282834195704996E-2</v>
      </c>
      <c r="W241">
        <v>-0.43</v>
      </c>
      <c r="X241">
        <v>1.32</v>
      </c>
      <c r="Y241">
        <v>208657</v>
      </c>
      <c r="Z241">
        <v>14904</v>
      </c>
      <c r="AA241">
        <v>0.68</v>
      </c>
      <c r="AB241">
        <v>14</v>
      </c>
      <c r="AC241">
        <v>9</v>
      </c>
      <c r="AD241">
        <v>5</v>
      </c>
      <c r="AE241">
        <v>64.290000000000006</v>
      </c>
      <c r="AF241">
        <v>15</v>
      </c>
      <c r="AG241">
        <v>2</v>
      </c>
      <c r="AH241">
        <v>0</v>
      </c>
      <c r="AI241">
        <v>12</v>
      </c>
    </row>
    <row r="242" spans="1:35" x14ac:dyDescent="0.2">
      <c r="A242" s="102">
        <v>727</v>
      </c>
      <c r="B242">
        <v>7164</v>
      </c>
      <c r="C242" s="106" t="s">
        <v>3663</v>
      </c>
      <c r="D242" s="106" t="s">
        <v>3346</v>
      </c>
      <c r="E242">
        <v>4780</v>
      </c>
      <c r="F242">
        <v>4725</v>
      </c>
      <c r="G242">
        <v>200</v>
      </c>
      <c r="H242" s="106" t="s">
        <v>3343</v>
      </c>
      <c r="I242">
        <v>8572</v>
      </c>
      <c r="J242" s="106" t="s">
        <v>3308</v>
      </c>
      <c r="K242" s="106" t="s">
        <v>3346</v>
      </c>
      <c r="L242">
        <v>529</v>
      </c>
      <c r="M242">
        <v>522</v>
      </c>
      <c r="N242">
        <v>1800</v>
      </c>
      <c r="O242" s="106" t="s">
        <v>3340</v>
      </c>
      <c r="P242">
        <v>0.89890737390146802</v>
      </c>
      <c r="Q242">
        <v>0.83897882281184</v>
      </c>
      <c r="R242" s="15">
        <v>0.48453234785867</v>
      </c>
      <c r="S242" s="15">
        <v>0.18775893414605499</v>
      </c>
      <c r="T242">
        <v>-1.2367171024899399</v>
      </c>
      <c r="U242">
        <v>1.2367171024899399</v>
      </c>
      <c r="V242">
        <v>1.35230460133575</v>
      </c>
      <c r="W242">
        <v>-6.09</v>
      </c>
      <c r="X242">
        <v>0.56999999999999995</v>
      </c>
      <c r="Y242">
        <v>208455</v>
      </c>
      <c r="Z242">
        <v>10423</v>
      </c>
      <c r="AA242">
        <v>0.51</v>
      </c>
      <c r="AB242">
        <v>20</v>
      </c>
      <c r="AC242">
        <v>12</v>
      </c>
      <c r="AD242">
        <v>8</v>
      </c>
      <c r="AE242">
        <v>60</v>
      </c>
      <c r="AF242">
        <v>12</v>
      </c>
      <c r="AG242">
        <v>8</v>
      </c>
      <c r="AH242">
        <v>4</v>
      </c>
      <c r="AI242">
        <v>8</v>
      </c>
    </row>
    <row r="243" spans="1:35" x14ac:dyDescent="0.2">
      <c r="A243" s="102">
        <v>504</v>
      </c>
      <c r="B243">
        <v>6371</v>
      </c>
      <c r="C243" s="106" t="s">
        <v>3593</v>
      </c>
      <c r="D243" s="106" t="s">
        <v>3353</v>
      </c>
      <c r="E243">
        <v>3420</v>
      </c>
      <c r="F243">
        <v>3370</v>
      </c>
      <c r="G243">
        <v>300</v>
      </c>
      <c r="H243" s="106" t="s">
        <v>3343</v>
      </c>
      <c r="I243">
        <v>7189</v>
      </c>
      <c r="J243" s="106" t="s">
        <v>45</v>
      </c>
      <c r="K243" s="106" t="s">
        <v>3405</v>
      </c>
      <c r="L243">
        <v>745</v>
      </c>
      <c r="M243">
        <v>744</v>
      </c>
      <c r="N243">
        <v>1400</v>
      </c>
      <c r="O243" s="106" t="s">
        <v>3340</v>
      </c>
      <c r="P243">
        <v>0.85349873951761202</v>
      </c>
      <c r="Q243">
        <v>0.87622943735302095</v>
      </c>
      <c r="R243" s="15">
        <v>0.159756946853395</v>
      </c>
      <c r="S243" s="15">
        <v>9.9480238539414401E-2</v>
      </c>
      <c r="T243">
        <v>-0.34938939029233901</v>
      </c>
      <c r="U243">
        <v>0.34938939029233901</v>
      </c>
      <c r="V243">
        <v>0.27899027505608698</v>
      </c>
      <c r="W243">
        <v>-1.1200000000000001</v>
      </c>
      <c r="X243">
        <v>3.03</v>
      </c>
      <c r="Y243">
        <v>208352</v>
      </c>
      <c r="Z243">
        <v>9922</v>
      </c>
      <c r="AA243">
        <v>0.62</v>
      </c>
      <c r="AB243">
        <v>21</v>
      </c>
      <c r="AC243">
        <v>13</v>
      </c>
      <c r="AD243">
        <v>8</v>
      </c>
      <c r="AE243">
        <v>61.9</v>
      </c>
      <c r="AF243">
        <v>13</v>
      </c>
      <c r="AG243">
        <v>8</v>
      </c>
      <c r="AH243">
        <v>4</v>
      </c>
      <c r="AI243">
        <v>9</v>
      </c>
    </row>
    <row r="244" spans="1:35" x14ac:dyDescent="0.2">
      <c r="A244" s="102">
        <v>239</v>
      </c>
      <c r="B244">
        <v>4183</v>
      </c>
      <c r="C244" s="106" t="s">
        <v>3645</v>
      </c>
      <c r="D244" s="106" t="s">
        <v>3365</v>
      </c>
      <c r="E244">
        <v>2493</v>
      </c>
      <c r="F244">
        <v>2561</v>
      </c>
      <c r="G244">
        <v>400</v>
      </c>
      <c r="H244" s="106" t="s">
        <v>3340</v>
      </c>
      <c r="I244">
        <v>4208</v>
      </c>
      <c r="J244" s="106" t="s">
        <v>3643</v>
      </c>
      <c r="K244" s="106" t="s">
        <v>3365</v>
      </c>
      <c r="L244">
        <v>2188</v>
      </c>
      <c r="M244">
        <v>2190</v>
      </c>
      <c r="N244">
        <v>500</v>
      </c>
      <c r="O244" s="106" t="s">
        <v>3343</v>
      </c>
      <c r="P244">
        <v>0.88749526542576496</v>
      </c>
      <c r="Q244">
        <v>0.91103770730880096</v>
      </c>
      <c r="R244" s="106">
        <v>1.47180349430617E-2</v>
      </c>
      <c r="S244" s="106">
        <v>8.16208717510154E-2</v>
      </c>
      <c r="T244">
        <v>2.5403308596195999</v>
      </c>
      <c r="U244">
        <v>2.5403308596195999</v>
      </c>
      <c r="V244">
        <v>1.1418923387051101</v>
      </c>
      <c r="W244">
        <v>3.92</v>
      </c>
      <c r="X244">
        <v>6.89</v>
      </c>
      <c r="Y244">
        <v>207621</v>
      </c>
      <c r="Z244">
        <v>20762</v>
      </c>
      <c r="AA244">
        <v>1.0900000000000001</v>
      </c>
      <c r="AB244">
        <v>10</v>
      </c>
      <c r="AC244">
        <v>9</v>
      </c>
      <c r="AD244">
        <v>1</v>
      </c>
      <c r="AE244">
        <v>90</v>
      </c>
      <c r="AF244">
        <v>14</v>
      </c>
      <c r="AG244">
        <v>3</v>
      </c>
      <c r="AH244">
        <v>0</v>
      </c>
      <c r="AI244">
        <v>7</v>
      </c>
    </row>
    <row r="245" spans="1:35" x14ac:dyDescent="0.2">
      <c r="A245" s="102">
        <v>771</v>
      </c>
      <c r="B245">
        <v>4061</v>
      </c>
      <c r="C245" s="106" t="s">
        <v>3692</v>
      </c>
      <c r="D245" s="106" t="s">
        <v>3365</v>
      </c>
      <c r="E245">
        <v>3050</v>
      </c>
      <c r="F245">
        <v>3010</v>
      </c>
      <c r="G245">
        <v>300</v>
      </c>
      <c r="H245" s="106" t="s">
        <v>3340</v>
      </c>
      <c r="I245">
        <v>7189</v>
      </c>
      <c r="J245" s="106" t="s">
        <v>45</v>
      </c>
      <c r="K245" s="106" t="s">
        <v>3405</v>
      </c>
      <c r="L245">
        <v>745</v>
      </c>
      <c r="M245">
        <v>744</v>
      </c>
      <c r="N245">
        <v>1200</v>
      </c>
      <c r="O245" s="106" t="s">
        <v>3343</v>
      </c>
      <c r="P245">
        <v>0.91535768300579101</v>
      </c>
      <c r="Q245">
        <v>0.83363028199670697</v>
      </c>
      <c r="R245" s="106">
        <v>2.1522907618489102E-3</v>
      </c>
      <c r="S245">
        <v>3.0394011777802599E-2</v>
      </c>
      <c r="T245">
        <v>1.26324427145343</v>
      </c>
      <c r="U245">
        <v>1.26324427145343</v>
      </c>
      <c r="V245">
        <v>1.1905214480015001</v>
      </c>
      <c r="W245">
        <v>3.48</v>
      </c>
      <c r="X245">
        <v>1.1299999999999999</v>
      </c>
      <c r="Y245">
        <v>207353</v>
      </c>
      <c r="Z245">
        <v>11520</v>
      </c>
      <c r="AA245">
        <v>0.75</v>
      </c>
      <c r="AB245">
        <v>18</v>
      </c>
      <c r="AC245">
        <v>11</v>
      </c>
      <c r="AD245">
        <v>7</v>
      </c>
      <c r="AE245">
        <v>61.11</v>
      </c>
      <c r="AF245">
        <v>12</v>
      </c>
      <c r="AG245">
        <v>9</v>
      </c>
      <c r="AH245">
        <v>5</v>
      </c>
      <c r="AI245">
        <v>4</v>
      </c>
    </row>
    <row r="246" spans="1:35" x14ac:dyDescent="0.2">
      <c r="A246" s="102">
        <v>822</v>
      </c>
      <c r="B246">
        <v>4634</v>
      </c>
      <c r="C246" s="106" t="s">
        <v>66</v>
      </c>
      <c r="D246" s="106" t="s">
        <v>3365</v>
      </c>
      <c r="E246">
        <v>2508</v>
      </c>
      <c r="F246">
        <v>2503</v>
      </c>
      <c r="G246">
        <v>400</v>
      </c>
      <c r="H246" s="106" t="s">
        <v>3340</v>
      </c>
      <c r="I246">
        <v>8359</v>
      </c>
      <c r="J246" s="106" t="s">
        <v>725</v>
      </c>
      <c r="K246" s="106" t="s">
        <v>3405</v>
      </c>
      <c r="L246">
        <v>435</v>
      </c>
      <c r="M246">
        <v>431</v>
      </c>
      <c r="N246">
        <v>2300</v>
      </c>
      <c r="O246" s="106" t="s">
        <v>3343</v>
      </c>
      <c r="P246">
        <v>0.903635875272774</v>
      </c>
      <c r="Q246">
        <v>0.82556638705424001</v>
      </c>
      <c r="R246">
        <v>1.29111326271447E-2</v>
      </c>
      <c r="S246">
        <v>0.124748485732744</v>
      </c>
      <c r="T246">
        <v>0.90122284115251206</v>
      </c>
      <c r="U246">
        <v>0.90122284115251206</v>
      </c>
      <c r="V246">
        <v>0.35564362799809102</v>
      </c>
      <c r="W246">
        <v>2.0499999999999998</v>
      </c>
      <c r="X246">
        <v>0.99</v>
      </c>
      <c r="Y246">
        <v>206502</v>
      </c>
      <c r="Z246">
        <v>9833</v>
      </c>
      <c r="AA246">
        <v>0.48</v>
      </c>
      <c r="AB246">
        <v>21</v>
      </c>
      <c r="AC246">
        <v>14</v>
      </c>
      <c r="AD246">
        <v>7</v>
      </c>
      <c r="AE246">
        <v>66.67</v>
      </c>
      <c r="AF246">
        <v>13</v>
      </c>
      <c r="AG246">
        <v>8</v>
      </c>
      <c r="AH246">
        <v>3</v>
      </c>
      <c r="AI246">
        <v>10</v>
      </c>
    </row>
    <row r="247" spans="1:35" x14ac:dyDescent="0.2">
      <c r="A247" s="102">
        <v>645</v>
      </c>
      <c r="B247">
        <v>8242</v>
      </c>
      <c r="C247" s="106" t="s">
        <v>1084</v>
      </c>
      <c r="D247" s="106" t="s">
        <v>3366</v>
      </c>
      <c r="E247">
        <v>995</v>
      </c>
      <c r="F247">
        <v>1003</v>
      </c>
      <c r="G247">
        <v>1000</v>
      </c>
      <c r="H247" s="106" t="s">
        <v>3343</v>
      </c>
      <c r="I247">
        <v>8276</v>
      </c>
      <c r="J247" s="106" t="s">
        <v>1088</v>
      </c>
      <c r="K247" s="106" t="s">
        <v>3366</v>
      </c>
      <c r="L247">
        <v>1964</v>
      </c>
      <c r="M247">
        <v>1975</v>
      </c>
      <c r="N247">
        <v>500</v>
      </c>
      <c r="O247" s="106" t="s">
        <v>3340</v>
      </c>
      <c r="P247">
        <v>0.86779796279715804</v>
      </c>
      <c r="Q247">
        <v>0.85237989272533898</v>
      </c>
      <c r="R247">
        <v>6.4859647655761604E-2</v>
      </c>
      <c r="S247">
        <v>0.240518988040342</v>
      </c>
      <c r="T247">
        <v>-3.4802104397567102</v>
      </c>
      <c r="U247">
        <v>3.4802104397567102</v>
      </c>
      <c r="V247">
        <v>3.0132519103180702</v>
      </c>
      <c r="W247">
        <v>-15.74</v>
      </c>
      <c r="X247">
        <v>1.57</v>
      </c>
      <c r="Y247">
        <v>206213</v>
      </c>
      <c r="Z247">
        <v>13748</v>
      </c>
      <c r="AA247">
        <v>0.71</v>
      </c>
      <c r="AB247">
        <v>15</v>
      </c>
      <c r="AC247">
        <v>9</v>
      </c>
      <c r="AD247">
        <v>6</v>
      </c>
      <c r="AE247">
        <v>60</v>
      </c>
      <c r="AF247">
        <v>13</v>
      </c>
      <c r="AG247">
        <v>6</v>
      </c>
      <c r="AH247">
        <v>3</v>
      </c>
      <c r="AI247">
        <v>6</v>
      </c>
    </row>
    <row r="248" spans="1:35" x14ac:dyDescent="0.2">
      <c r="A248" s="102">
        <v>663</v>
      </c>
      <c r="B248">
        <v>4004</v>
      </c>
      <c r="C248" s="106" t="s">
        <v>3644</v>
      </c>
      <c r="D248" s="106" t="s">
        <v>3365</v>
      </c>
      <c r="E248">
        <v>2694</v>
      </c>
      <c r="F248">
        <v>2682</v>
      </c>
      <c r="G248">
        <v>400</v>
      </c>
      <c r="H248" s="106" t="s">
        <v>3340</v>
      </c>
      <c r="I248">
        <v>8273</v>
      </c>
      <c r="J248" s="106" t="s">
        <v>3526</v>
      </c>
      <c r="K248" s="106" t="s">
        <v>3366</v>
      </c>
      <c r="L248">
        <v>3505</v>
      </c>
      <c r="M248">
        <v>3515</v>
      </c>
      <c r="N248">
        <v>300</v>
      </c>
      <c r="O248" s="106" t="s">
        <v>3343</v>
      </c>
      <c r="P248">
        <v>0.874815209092076</v>
      </c>
      <c r="Q248">
        <v>0.85000823788706603</v>
      </c>
      <c r="R248">
        <v>0.53570173258407605</v>
      </c>
      <c r="S248">
        <v>1.54838027529013E-2</v>
      </c>
      <c r="T248">
        <v>1.2597100238185499</v>
      </c>
      <c r="U248">
        <v>1.2597100238185499</v>
      </c>
      <c r="V248">
        <v>1.2175104535644801</v>
      </c>
      <c r="W248">
        <v>4.3600000000000003</v>
      </c>
      <c r="X248">
        <v>1.74</v>
      </c>
      <c r="Y248">
        <v>203926</v>
      </c>
      <c r="Z248">
        <v>29132</v>
      </c>
      <c r="AA248">
        <v>1.91</v>
      </c>
      <c r="AB248">
        <v>7</v>
      </c>
      <c r="AC248">
        <v>5</v>
      </c>
      <c r="AD248">
        <v>2</v>
      </c>
      <c r="AE248">
        <v>71.430000000000007</v>
      </c>
      <c r="AF248">
        <v>9</v>
      </c>
      <c r="AG248">
        <v>5</v>
      </c>
      <c r="AH248">
        <v>2</v>
      </c>
      <c r="AI248">
        <v>0</v>
      </c>
    </row>
    <row r="249" spans="1:35" x14ac:dyDescent="0.2">
      <c r="A249" s="102">
        <v>536</v>
      </c>
      <c r="B249">
        <v>2206</v>
      </c>
      <c r="C249" s="106" t="s">
        <v>755</v>
      </c>
      <c r="D249" s="106" t="s">
        <v>3368</v>
      </c>
      <c r="E249">
        <v>4845</v>
      </c>
      <c r="F249">
        <v>4880</v>
      </c>
      <c r="G249">
        <v>200</v>
      </c>
      <c r="H249" s="106" t="s">
        <v>3340</v>
      </c>
      <c r="I249">
        <v>7211</v>
      </c>
      <c r="J249" s="106" t="s">
        <v>28</v>
      </c>
      <c r="K249" s="106" t="s">
        <v>3358</v>
      </c>
      <c r="L249">
        <v>408</v>
      </c>
      <c r="M249">
        <v>408</v>
      </c>
      <c r="N249">
        <v>2400</v>
      </c>
      <c r="O249" s="106" t="s">
        <v>3343</v>
      </c>
      <c r="P249">
        <v>0.87038939104151003</v>
      </c>
      <c r="Q249">
        <v>0.87154618872322198</v>
      </c>
      <c r="R249" s="106">
        <v>1.1321256836631301E-2</v>
      </c>
      <c r="S249" s="106">
        <v>0.172046396162716</v>
      </c>
      <c r="T249">
        <v>2.8838224211623298</v>
      </c>
      <c r="U249">
        <v>2.8838224211623298</v>
      </c>
      <c r="V249">
        <v>2.91133580509889</v>
      </c>
      <c r="W249">
        <v>12.18</v>
      </c>
      <c r="X249">
        <v>0.33</v>
      </c>
      <c r="Y249">
        <v>203375</v>
      </c>
      <c r="Z249">
        <v>12711</v>
      </c>
      <c r="AA249">
        <v>0.85</v>
      </c>
      <c r="AB249">
        <v>16</v>
      </c>
      <c r="AC249">
        <v>9</v>
      </c>
      <c r="AD249">
        <v>7</v>
      </c>
      <c r="AE249">
        <v>56.25</v>
      </c>
      <c r="AF249">
        <v>11</v>
      </c>
      <c r="AG249">
        <v>7</v>
      </c>
      <c r="AH249">
        <v>5</v>
      </c>
      <c r="AI249">
        <v>4</v>
      </c>
    </row>
    <row r="250" spans="1:35" x14ac:dyDescent="0.2">
      <c r="A250" s="102">
        <v>74</v>
      </c>
      <c r="B250">
        <v>7267</v>
      </c>
      <c r="C250" s="106" t="s">
        <v>61</v>
      </c>
      <c r="D250" s="106" t="s">
        <v>3358</v>
      </c>
      <c r="E250">
        <v>2828.5</v>
      </c>
      <c r="F250">
        <v>2849</v>
      </c>
      <c r="G250">
        <v>300</v>
      </c>
      <c r="H250" s="106" t="s">
        <v>3343</v>
      </c>
      <c r="I250">
        <v>7272</v>
      </c>
      <c r="J250" s="106" t="s">
        <v>3660</v>
      </c>
      <c r="K250" s="106" t="s">
        <v>3358</v>
      </c>
      <c r="L250">
        <v>2066</v>
      </c>
      <c r="M250">
        <v>2063</v>
      </c>
      <c r="N250">
        <v>400</v>
      </c>
      <c r="O250" s="106" t="s">
        <v>3340</v>
      </c>
      <c r="P250">
        <v>0.85262892548907898</v>
      </c>
      <c r="Q250">
        <v>0.94136849034747905</v>
      </c>
      <c r="R250" s="15">
        <v>0.243471601337758</v>
      </c>
      <c r="S250">
        <v>3.92554624761583E-4</v>
      </c>
      <c r="T250">
        <v>-0.14820480647572001</v>
      </c>
      <c r="U250">
        <v>0.14820480647572001</v>
      </c>
      <c r="V250">
        <v>0.114488695386173</v>
      </c>
      <c r="W250">
        <v>-0.28999999999999998</v>
      </c>
      <c r="X250">
        <v>3.45</v>
      </c>
      <c r="Y250">
        <v>203311</v>
      </c>
      <c r="Z250">
        <v>18483</v>
      </c>
      <c r="AA250">
        <v>0.88</v>
      </c>
      <c r="AB250">
        <v>11</v>
      </c>
      <c r="AC250">
        <v>8</v>
      </c>
      <c r="AD250">
        <v>3</v>
      </c>
      <c r="AE250">
        <v>72.73</v>
      </c>
      <c r="AF250">
        <v>16</v>
      </c>
      <c r="AG250">
        <v>3</v>
      </c>
      <c r="AH250">
        <v>1</v>
      </c>
      <c r="AI250">
        <v>7</v>
      </c>
    </row>
    <row r="251" spans="1:35" x14ac:dyDescent="0.2">
      <c r="A251" s="102">
        <v>456</v>
      </c>
      <c r="B251">
        <v>4739</v>
      </c>
      <c r="C251" s="106" t="s">
        <v>3402</v>
      </c>
      <c r="D251" s="106" t="s">
        <v>3342</v>
      </c>
      <c r="E251">
        <v>3330</v>
      </c>
      <c r="F251">
        <v>3270</v>
      </c>
      <c r="G251">
        <v>300</v>
      </c>
      <c r="H251" s="106" t="s">
        <v>3343</v>
      </c>
      <c r="I251">
        <v>6920</v>
      </c>
      <c r="J251" s="106" t="s">
        <v>3344</v>
      </c>
      <c r="K251" s="106" t="s">
        <v>3345</v>
      </c>
      <c r="L251">
        <v>5440</v>
      </c>
      <c r="M251">
        <v>5180</v>
      </c>
      <c r="N251">
        <v>200</v>
      </c>
      <c r="O251" s="106" t="s">
        <v>3340</v>
      </c>
      <c r="P251">
        <v>0.90818436867724694</v>
      </c>
      <c r="Q251">
        <v>0.88164740299204702</v>
      </c>
      <c r="R251">
        <v>5.1340467891761297E-2</v>
      </c>
      <c r="S251">
        <v>3.6371071895602999E-2</v>
      </c>
      <c r="T251">
        <v>-8.2922343593060596E-2</v>
      </c>
      <c r="U251">
        <v>8.2922343593060596E-2</v>
      </c>
      <c r="V251">
        <v>0.36014820956166399</v>
      </c>
      <c r="W251">
        <v>-0.89</v>
      </c>
      <c r="X251">
        <v>5.31</v>
      </c>
      <c r="Y251">
        <v>202543</v>
      </c>
      <c r="Z251">
        <v>9645</v>
      </c>
      <c r="AA251">
        <v>0.52</v>
      </c>
      <c r="AB251">
        <v>21</v>
      </c>
      <c r="AC251">
        <v>12</v>
      </c>
      <c r="AD251">
        <v>9</v>
      </c>
      <c r="AE251">
        <v>57.14</v>
      </c>
      <c r="AF251">
        <v>6</v>
      </c>
      <c r="AG251">
        <v>12</v>
      </c>
      <c r="AH251">
        <v>9</v>
      </c>
      <c r="AI251">
        <v>0</v>
      </c>
    </row>
    <row r="252" spans="1:35" x14ac:dyDescent="0.2">
      <c r="A252" s="102">
        <v>787</v>
      </c>
      <c r="B252">
        <v>4290</v>
      </c>
      <c r="C252" s="106" t="s">
        <v>3404</v>
      </c>
      <c r="D252" s="106" t="s">
        <v>3355</v>
      </c>
      <c r="E252">
        <v>990</v>
      </c>
      <c r="F252">
        <v>1008</v>
      </c>
      <c r="G252">
        <v>1000</v>
      </c>
      <c r="H252" s="106" t="s">
        <v>3343</v>
      </c>
      <c r="I252">
        <v>6755</v>
      </c>
      <c r="J252" s="106" t="s">
        <v>698</v>
      </c>
      <c r="K252" s="106" t="s">
        <v>3345</v>
      </c>
      <c r="L252">
        <v>2543</v>
      </c>
      <c r="M252">
        <v>2478</v>
      </c>
      <c r="N252">
        <v>400</v>
      </c>
      <c r="O252" s="106" t="s">
        <v>3340</v>
      </c>
      <c r="P252">
        <v>0.87597867369068905</v>
      </c>
      <c r="Q252">
        <v>0.83119793156617605</v>
      </c>
      <c r="R252" s="106">
        <v>7.9258740044322207E-2</v>
      </c>
      <c r="S252">
        <v>0.39415569422305802</v>
      </c>
      <c r="T252">
        <v>-0.56723284484393799</v>
      </c>
      <c r="U252">
        <v>0.56723284484393799</v>
      </c>
      <c r="V252">
        <v>1.0637387818525901</v>
      </c>
      <c r="W252">
        <v>-5.0199999999999996</v>
      </c>
      <c r="X252">
        <v>1.69</v>
      </c>
      <c r="Y252">
        <v>202430</v>
      </c>
      <c r="Z252">
        <v>7497</v>
      </c>
      <c r="AA252">
        <v>0.41</v>
      </c>
      <c r="AB252">
        <v>27</v>
      </c>
      <c r="AC252">
        <v>15</v>
      </c>
      <c r="AD252">
        <v>12</v>
      </c>
      <c r="AE252">
        <v>55.56</v>
      </c>
      <c r="AF252">
        <v>10</v>
      </c>
      <c r="AG252">
        <v>13</v>
      </c>
      <c r="AH252">
        <v>9</v>
      </c>
      <c r="AI252">
        <v>5</v>
      </c>
    </row>
    <row r="253" spans="1:35" x14ac:dyDescent="0.2">
      <c r="A253" s="102">
        <v>411</v>
      </c>
      <c r="B253">
        <v>3046</v>
      </c>
      <c r="C253" s="106" t="s">
        <v>796</v>
      </c>
      <c r="D253" s="106" t="s">
        <v>3366</v>
      </c>
      <c r="E253">
        <v>7610</v>
      </c>
      <c r="F253">
        <v>7620</v>
      </c>
      <c r="G253">
        <v>100</v>
      </c>
      <c r="H253" s="106" t="s">
        <v>3343</v>
      </c>
      <c r="I253">
        <v>3635</v>
      </c>
      <c r="J253" s="106" t="s">
        <v>47</v>
      </c>
      <c r="K253" s="106" t="s">
        <v>3342</v>
      </c>
      <c r="L253">
        <v>3030</v>
      </c>
      <c r="M253">
        <v>3105</v>
      </c>
      <c r="N253">
        <v>200</v>
      </c>
      <c r="O253" s="106" t="s">
        <v>3340</v>
      </c>
      <c r="P253">
        <v>0.90806012778470202</v>
      </c>
      <c r="Q253">
        <v>0.88750508737187395</v>
      </c>
      <c r="R253" s="106">
        <v>6.0762119872583203E-2</v>
      </c>
      <c r="S253">
        <v>0.21268884313254299</v>
      </c>
      <c r="T253">
        <v>-2.3986300841277699</v>
      </c>
      <c r="U253">
        <v>2.3986300841277699</v>
      </c>
      <c r="V253">
        <v>1.5280291902143099</v>
      </c>
      <c r="W253">
        <v>-7.11</v>
      </c>
      <c r="X253">
        <v>18.5</v>
      </c>
      <c r="Y253">
        <v>201789</v>
      </c>
      <c r="Z253">
        <v>15522</v>
      </c>
      <c r="AA253">
        <v>0.95</v>
      </c>
      <c r="AB253">
        <v>13</v>
      </c>
      <c r="AC253">
        <v>8</v>
      </c>
      <c r="AD253">
        <v>5</v>
      </c>
      <c r="AE253">
        <v>61.54</v>
      </c>
      <c r="AF253">
        <v>10</v>
      </c>
      <c r="AG253">
        <v>7</v>
      </c>
      <c r="AH253">
        <v>2</v>
      </c>
      <c r="AI253">
        <v>4</v>
      </c>
    </row>
    <row r="254" spans="1:35" x14ac:dyDescent="0.2">
      <c r="A254" s="102">
        <v>574</v>
      </c>
      <c r="B254">
        <v>3865</v>
      </c>
      <c r="C254" s="106" t="s">
        <v>3278</v>
      </c>
      <c r="D254" s="106" t="s">
        <v>3671</v>
      </c>
      <c r="E254">
        <v>524</v>
      </c>
      <c r="F254">
        <v>524</v>
      </c>
      <c r="G254">
        <v>2000</v>
      </c>
      <c r="H254" s="106" t="s">
        <v>3340</v>
      </c>
      <c r="I254">
        <v>5406</v>
      </c>
      <c r="J254" s="106" t="s">
        <v>3873</v>
      </c>
      <c r="K254" s="106" t="s">
        <v>3403</v>
      </c>
      <c r="L254">
        <v>505</v>
      </c>
      <c r="M254">
        <v>499</v>
      </c>
      <c r="N254">
        <v>2100</v>
      </c>
      <c r="O254" s="106" t="s">
        <v>3343</v>
      </c>
      <c r="P254">
        <v>0.84133308071050705</v>
      </c>
      <c r="Q254">
        <v>0.863947399416372</v>
      </c>
      <c r="R254">
        <v>0.16958312722906199</v>
      </c>
      <c r="S254">
        <v>9.9888065360539194E-2</v>
      </c>
      <c r="T254">
        <v>2.3890005475137999</v>
      </c>
      <c r="U254">
        <v>2.3890005475137999</v>
      </c>
      <c r="V254">
        <v>2.4625510691913601</v>
      </c>
      <c r="W254">
        <v>7.4</v>
      </c>
      <c r="X254">
        <v>0.01</v>
      </c>
      <c r="Y254">
        <v>201220</v>
      </c>
      <c r="Z254">
        <v>8049</v>
      </c>
      <c r="AA254">
        <v>0.36</v>
      </c>
      <c r="AB254">
        <v>25</v>
      </c>
      <c r="AC254">
        <v>14</v>
      </c>
      <c r="AD254">
        <v>11</v>
      </c>
      <c r="AE254">
        <v>56</v>
      </c>
      <c r="AF254">
        <v>9</v>
      </c>
      <c r="AG254">
        <v>13</v>
      </c>
      <c r="AH254">
        <v>7</v>
      </c>
      <c r="AI254">
        <v>5</v>
      </c>
    </row>
    <row r="255" spans="1:35" x14ac:dyDescent="0.2">
      <c r="A255" s="102">
        <v>672</v>
      </c>
      <c r="B255">
        <v>8586</v>
      </c>
      <c r="C255" s="106" t="s">
        <v>3518</v>
      </c>
      <c r="D255" s="106" t="s">
        <v>3346</v>
      </c>
      <c r="E255">
        <v>3000</v>
      </c>
      <c r="F255">
        <v>3005</v>
      </c>
      <c r="G255">
        <v>300</v>
      </c>
      <c r="H255" s="106" t="s">
        <v>3340</v>
      </c>
      <c r="I255">
        <v>8601</v>
      </c>
      <c r="J255" s="106" t="s">
        <v>25</v>
      </c>
      <c r="K255" s="106" t="s">
        <v>3641</v>
      </c>
      <c r="L255">
        <v>561.29999999999995</v>
      </c>
      <c r="M255">
        <v>560.9</v>
      </c>
      <c r="N255">
        <v>1600</v>
      </c>
      <c r="O255" s="106" t="s">
        <v>3343</v>
      </c>
      <c r="P255">
        <v>0.85851930762573903</v>
      </c>
      <c r="Q255">
        <v>0.84819324651556605</v>
      </c>
      <c r="R255">
        <v>0.49190347781657401</v>
      </c>
      <c r="S255">
        <v>0.37656099559372203</v>
      </c>
      <c r="T255">
        <v>1.44972819390721</v>
      </c>
      <c r="U255">
        <v>1.44972819390721</v>
      </c>
      <c r="V255">
        <v>1.4746091204492799</v>
      </c>
      <c r="W255">
        <v>5.42</v>
      </c>
      <c r="X255">
        <v>0.45</v>
      </c>
      <c r="Y255">
        <v>200884</v>
      </c>
      <c r="Z255">
        <v>13392</v>
      </c>
      <c r="AA255">
        <v>0.68</v>
      </c>
      <c r="AB255">
        <v>15</v>
      </c>
      <c r="AC255">
        <v>10</v>
      </c>
      <c r="AD255">
        <v>5</v>
      </c>
      <c r="AE255">
        <v>66.67</v>
      </c>
      <c r="AF255">
        <v>13</v>
      </c>
      <c r="AG255">
        <v>6</v>
      </c>
      <c r="AH255">
        <v>4</v>
      </c>
      <c r="AI255">
        <v>5</v>
      </c>
    </row>
    <row r="256" spans="1:35" x14ac:dyDescent="0.2">
      <c r="A256" s="102">
        <v>679</v>
      </c>
      <c r="B256">
        <v>5233</v>
      </c>
      <c r="C256" s="106" t="s">
        <v>3652</v>
      </c>
      <c r="D256" s="106" t="s">
        <v>3339</v>
      </c>
      <c r="E256">
        <v>2998</v>
      </c>
      <c r="F256">
        <v>3000</v>
      </c>
      <c r="G256">
        <v>300</v>
      </c>
      <c r="H256" s="106" t="s">
        <v>3343</v>
      </c>
      <c r="I256">
        <v>7278</v>
      </c>
      <c r="J256" s="106" t="s">
        <v>46</v>
      </c>
      <c r="K256" s="106" t="s">
        <v>3358</v>
      </c>
      <c r="L256">
        <v>2339</v>
      </c>
      <c r="M256">
        <v>2293</v>
      </c>
      <c r="N256">
        <v>400</v>
      </c>
      <c r="O256" s="106" t="s">
        <v>3340</v>
      </c>
      <c r="P256">
        <v>0.88157257637586195</v>
      </c>
      <c r="Q256">
        <v>0.84698311170336604</v>
      </c>
      <c r="R256" s="106">
        <v>4.6889607612394003E-2</v>
      </c>
      <c r="S256">
        <v>0.14103049598221801</v>
      </c>
      <c r="T256">
        <v>-0.36246891038749501</v>
      </c>
      <c r="U256">
        <v>0.36246891038749501</v>
      </c>
      <c r="V256">
        <v>1.3260790706491301</v>
      </c>
      <c r="W256">
        <v>-1.19</v>
      </c>
      <c r="X256">
        <v>1.91</v>
      </c>
      <c r="Y256">
        <v>199382</v>
      </c>
      <c r="Z256">
        <v>15337</v>
      </c>
      <c r="AA256">
        <v>0.87</v>
      </c>
      <c r="AB256">
        <v>13</v>
      </c>
      <c r="AC256">
        <v>8</v>
      </c>
      <c r="AD256">
        <v>5</v>
      </c>
      <c r="AE256">
        <v>61.54</v>
      </c>
      <c r="AF256">
        <v>12</v>
      </c>
      <c r="AG256">
        <v>6</v>
      </c>
      <c r="AH256">
        <v>2</v>
      </c>
      <c r="AI256">
        <v>5</v>
      </c>
    </row>
    <row r="257" spans="1:35" x14ac:dyDescent="0.2">
      <c r="A257" s="102">
        <v>288</v>
      </c>
      <c r="B257">
        <v>2379</v>
      </c>
      <c r="C257" s="106" t="s">
        <v>599</v>
      </c>
      <c r="D257" s="106" t="s">
        <v>3355</v>
      </c>
      <c r="E257">
        <v>3470</v>
      </c>
      <c r="F257">
        <v>3445</v>
      </c>
      <c r="G257">
        <v>300</v>
      </c>
      <c r="H257" s="106" t="s">
        <v>3343</v>
      </c>
      <c r="I257">
        <v>8806</v>
      </c>
      <c r="J257" s="106" t="s">
        <v>3647</v>
      </c>
      <c r="K257" s="106" t="s">
        <v>3362</v>
      </c>
      <c r="L257">
        <v>1380</v>
      </c>
      <c r="M257">
        <v>1403</v>
      </c>
      <c r="N257">
        <v>700</v>
      </c>
      <c r="O257" s="106" t="s">
        <v>3340</v>
      </c>
      <c r="P257">
        <v>0.87634426649376196</v>
      </c>
      <c r="Q257">
        <v>0.90415700495971196</v>
      </c>
      <c r="R257" s="106">
        <v>6.1026013713739502E-2</v>
      </c>
      <c r="S257">
        <v>0.133121403568532</v>
      </c>
      <c r="T257">
        <v>-1.1195309001236999</v>
      </c>
      <c r="U257">
        <v>1.1195309001236999</v>
      </c>
      <c r="V257">
        <v>0.37677128663034098</v>
      </c>
      <c r="W257">
        <v>-5.65</v>
      </c>
      <c r="X257">
        <v>4.97</v>
      </c>
      <c r="Y257">
        <v>198893</v>
      </c>
      <c r="Z257">
        <v>10468</v>
      </c>
      <c r="AA257">
        <v>0.56000000000000005</v>
      </c>
      <c r="AB257">
        <v>19</v>
      </c>
      <c r="AC257">
        <v>11</v>
      </c>
      <c r="AD257">
        <v>8</v>
      </c>
      <c r="AE257">
        <v>57.89</v>
      </c>
      <c r="AF257">
        <v>10</v>
      </c>
      <c r="AG257">
        <v>10</v>
      </c>
      <c r="AH257">
        <v>5</v>
      </c>
      <c r="AI257">
        <v>4</v>
      </c>
    </row>
    <row r="258" spans="1:35" x14ac:dyDescent="0.2">
      <c r="A258" s="102">
        <v>834</v>
      </c>
      <c r="B258">
        <v>6371</v>
      </c>
      <c r="C258" s="106" t="s">
        <v>3593</v>
      </c>
      <c r="D258" s="106" t="s">
        <v>3353</v>
      </c>
      <c r="E258">
        <v>3420</v>
      </c>
      <c r="F258">
        <v>3370</v>
      </c>
      <c r="G258">
        <v>300</v>
      </c>
      <c r="H258" s="106" t="s">
        <v>3343</v>
      </c>
      <c r="I258">
        <v>9513</v>
      </c>
      <c r="J258" s="106" t="s">
        <v>3665</v>
      </c>
      <c r="K258" s="106" t="s">
        <v>3407</v>
      </c>
      <c r="L258">
        <v>2493</v>
      </c>
      <c r="M258">
        <v>2502</v>
      </c>
      <c r="N258">
        <v>400</v>
      </c>
      <c r="O258" s="106" t="s">
        <v>3340</v>
      </c>
      <c r="P258">
        <v>0.83742945986419703</v>
      </c>
      <c r="Q258">
        <v>0.82300224812067502</v>
      </c>
      <c r="R258">
        <v>5.3969171118126498E-2</v>
      </c>
      <c r="S258">
        <v>3.20061942379136E-2</v>
      </c>
      <c r="T258">
        <v>-2.12284970021358</v>
      </c>
      <c r="U258">
        <v>2.12284970021358</v>
      </c>
      <c r="V258">
        <v>1.84682183993333</v>
      </c>
      <c r="W258">
        <v>-7.05</v>
      </c>
      <c r="X258">
        <v>1.01</v>
      </c>
      <c r="Y258">
        <v>198343</v>
      </c>
      <c r="Z258">
        <v>15257</v>
      </c>
      <c r="AA258">
        <v>0.94</v>
      </c>
      <c r="AB258">
        <v>13</v>
      </c>
      <c r="AC258">
        <v>8</v>
      </c>
      <c r="AD258">
        <v>5</v>
      </c>
      <c r="AE258">
        <v>61.54</v>
      </c>
      <c r="AF258">
        <v>12</v>
      </c>
      <c r="AG258">
        <v>6</v>
      </c>
      <c r="AH258">
        <v>2</v>
      </c>
      <c r="AI258">
        <v>5</v>
      </c>
    </row>
    <row r="259" spans="1:35" x14ac:dyDescent="0.2">
      <c r="A259" s="102">
        <v>319</v>
      </c>
      <c r="B259">
        <v>4183</v>
      </c>
      <c r="C259" s="106" t="s">
        <v>3645</v>
      </c>
      <c r="D259" s="106" t="s">
        <v>3365</v>
      </c>
      <c r="E259">
        <v>2493</v>
      </c>
      <c r="F259">
        <v>2561</v>
      </c>
      <c r="G259">
        <v>400</v>
      </c>
      <c r="H259" s="106" t="s">
        <v>3340</v>
      </c>
      <c r="I259">
        <v>7278</v>
      </c>
      <c r="J259" s="106" t="s">
        <v>46</v>
      </c>
      <c r="K259" s="106" t="s">
        <v>3358</v>
      </c>
      <c r="L259">
        <v>2339</v>
      </c>
      <c r="M259">
        <v>2293</v>
      </c>
      <c r="N259">
        <v>400</v>
      </c>
      <c r="O259" s="106" t="s">
        <v>3343</v>
      </c>
      <c r="P259">
        <v>0.84682998339608995</v>
      </c>
      <c r="Q259">
        <v>0.89967333247228698</v>
      </c>
      <c r="R259" s="106">
        <v>8.5121667871082204E-2</v>
      </c>
      <c r="S259" s="106">
        <v>2.9656684976937398E-3</v>
      </c>
      <c r="T259" s="106">
        <v>0.66279268265191005</v>
      </c>
      <c r="U259" s="106">
        <v>0.66279268265191005</v>
      </c>
      <c r="V259">
        <v>1.2493741446689399</v>
      </c>
      <c r="W259">
        <v>2.1800000000000002</v>
      </c>
      <c r="X259">
        <v>10.46</v>
      </c>
      <c r="Y259">
        <v>198227</v>
      </c>
      <c r="Z259">
        <v>11660</v>
      </c>
      <c r="AA259">
        <v>0.69</v>
      </c>
      <c r="AB259">
        <v>17</v>
      </c>
      <c r="AC259">
        <v>11</v>
      </c>
      <c r="AD259">
        <v>6</v>
      </c>
      <c r="AE259">
        <v>64.709999999999994</v>
      </c>
      <c r="AF259">
        <v>12</v>
      </c>
      <c r="AG259">
        <v>8</v>
      </c>
      <c r="AH259">
        <v>3</v>
      </c>
      <c r="AI259">
        <v>6</v>
      </c>
    </row>
    <row r="260" spans="1:35" x14ac:dyDescent="0.2">
      <c r="A260" s="102">
        <v>529</v>
      </c>
      <c r="B260">
        <v>7211</v>
      </c>
      <c r="C260" s="106" t="s">
        <v>28</v>
      </c>
      <c r="D260" s="106" t="s">
        <v>3358</v>
      </c>
      <c r="E260">
        <v>408</v>
      </c>
      <c r="F260">
        <v>408</v>
      </c>
      <c r="G260">
        <v>2500</v>
      </c>
      <c r="H260" s="106" t="s">
        <v>3343</v>
      </c>
      <c r="I260">
        <v>9507</v>
      </c>
      <c r="J260" s="106" t="s">
        <v>3530</v>
      </c>
      <c r="K260" s="106" t="s">
        <v>3407</v>
      </c>
      <c r="L260">
        <v>938</v>
      </c>
      <c r="M260">
        <v>942</v>
      </c>
      <c r="N260">
        <v>1100</v>
      </c>
      <c r="O260" s="106" t="s">
        <v>3340</v>
      </c>
      <c r="P260">
        <v>0.81861147346338103</v>
      </c>
      <c r="Q260">
        <v>0.87226156443960001</v>
      </c>
      <c r="R260">
        <v>0.44553819515540699</v>
      </c>
      <c r="S260">
        <v>0.163632218362153</v>
      </c>
      <c r="T260">
        <v>-1.0444142997096699</v>
      </c>
      <c r="U260">
        <v>1.0444142997096699</v>
      </c>
      <c r="V260">
        <v>1.62045090333116</v>
      </c>
      <c r="W260">
        <v>-4.1100000000000003</v>
      </c>
      <c r="X260">
        <v>1.56</v>
      </c>
      <c r="Y260">
        <v>197763</v>
      </c>
      <c r="Z260">
        <v>13184</v>
      </c>
      <c r="AA260">
        <v>0.6</v>
      </c>
      <c r="AB260">
        <v>15</v>
      </c>
      <c r="AC260">
        <v>9</v>
      </c>
      <c r="AD260">
        <v>6</v>
      </c>
      <c r="AE260">
        <v>60</v>
      </c>
      <c r="AF260">
        <v>11</v>
      </c>
      <c r="AG260">
        <v>6</v>
      </c>
      <c r="AH260">
        <v>3</v>
      </c>
      <c r="AI260">
        <v>6</v>
      </c>
    </row>
    <row r="261" spans="1:35" x14ac:dyDescent="0.2">
      <c r="A261" s="102">
        <v>161</v>
      </c>
      <c r="B261">
        <v>1333</v>
      </c>
      <c r="C261" s="106" t="s">
        <v>3521</v>
      </c>
      <c r="D261" s="106" t="s">
        <v>3522</v>
      </c>
      <c r="E261">
        <v>2532</v>
      </c>
      <c r="F261">
        <v>2596</v>
      </c>
      <c r="G261">
        <v>300</v>
      </c>
      <c r="H261" s="106" t="s">
        <v>3343</v>
      </c>
      <c r="I261">
        <v>2607</v>
      </c>
      <c r="J261" s="106" t="s">
        <v>3369</v>
      </c>
      <c r="K261" s="106" t="s">
        <v>3368</v>
      </c>
      <c r="L261">
        <v>2925</v>
      </c>
      <c r="M261">
        <v>2886</v>
      </c>
      <c r="N261">
        <v>300</v>
      </c>
      <c r="O261" s="106" t="s">
        <v>3340</v>
      </c>
      <c r="P261">
        <v>0.91367281499025699</v>
      </c>
      <c r="Q261">
        <v>0.92531595535495104</v>
      </c>
      <c r="R261">
        <v>1.25789986571131E-3</v>
      </c>
      <c r="S261">
        <v>8.8962456340110893E-2</v>
      </c>
      <c r="T261">
        <v>-0.63254695922239801</v>
      </c>
      <c r="U261">
        <v>0.63254695922239801</v>
      </c>
      <c r="V261">
        <v>0.97798000665796203</v>
      </c>
      <c r="W261">
        <v>-1.84</v>
      </c>
      <c r="X261">
        <v>10.050000000000001</v>
      </c>
      <c r="Y261">
        <v>196901</v>
      </c>
      <c r="Z261">
        <v>21878</v>
      </c>
      <c r="AA261">
        <v>1.2</v>
      </c>
      <c r="AB261">
        <v>9</v>
      </c>
      <c r="AC261">
        <v>7</v>
      </c>
      <c r="AD261">
        <v>2</v>
      </c>
      <c r="AE261">
        <v>77.78</v>
      </c>
      <c r="AF261">
        <v>15</v>
      </c>
      <c r="AG261">
        <v>3</v>
      </c>
      <c r="AH261">
        <v>1</v>
      </c>
      <c r="AI261">
        <v>5</v>
      </c>
    </row>
    <row r="262" spans="1:35" x14ac:dyDescent="0.2">
      <c r="A262" s="102">
        <v>52</v>
      </c>
      <c r="B262">
        <v>3116</v>
      </c>
      <c r="C262" s="106" t="s">
        <v>3639</v>
      </c>
      <c r="D262" s="106" t="s">
        <v>3358</v>
      </c>
      <c r="E262">
        <v>1666</v>
      </c>
      <c r="F262">
        <v>1650</v>
      </c>
      <c r="G262">
        <v>500</v>
      </c>
      <c r="H262" s="106" t="s">
        <v>3340</v>
      </c>
      <c r="I262">
        <v>6923</v>
      </c>
      <c r="J262" s="106" t="s">
        <v>58</v>
      </c>
      <c r="K262" s="106" t="s">
        <v>3345</v>
      </c>
      <c r="L262">
        <v>2912</v>
      </c>
      <c r="M262">
        <v>2932</v>
      </c>
      <c r="N262">
        <v>300</v>
      </c>
      <c r="O262" s="106" t="s">
        <v>3343</v>
      </c>
      <c r="P262">
        <v>0.81643257890629195</v>
      </c>
      <c r="Q262">
        <v>0.94871281547860298</v>
      </c>
      <c r="R262" s="106">
        <v>0.27569295864690702</v>
      </c>
      <c r="S262">
        <v>6.5009175995500199E-2</v>
      </c>
      <c r="T262">
        <v>0.53919377416431402</v>
      </c>
      <c r="U262">
        <v>0.53919377416431402</v>
      </c>
      <c r="V262">
        <v>0.96129941585576995</v>
      </c>
      <c r="W262">
        <v>1.77</v>
      </c>
      <c r="X262">
        <v>6.21</v>
      </c>
      <c r="Y262">
        <v>196542</v>
      </c>
      <c r="Z262">
        <v>13103</v>
      </c>
      <c r="AA262">
        <v>0.76</v>
      </c>
      <c r="AB262">
        <v>15</v>
      </c>
      <c r="AC262">
        <v>9</v>
      </c>
      <c r="AD262">
        <v>6</v>
      </c>
      <c r="AE262">
        <v>60</v>
      </c>
      <c r="AF262">
        <v>12</v>
      </c>
      <c r="AG262">
        <v>5</v>
      </c>
      <c r="AH262">
        <v>2</v>
      </c>
      <c r="AI262">
        <v>8</v>
      </c>
    </row>
    <row r="263" spans="1:35" x14ac:dyDescent="0.2">
      <c r="A263" s="102">
        <v>493</v>
      </c>
      <c r="B263">
        <v>5803</v>
      </c>
      <c r="C263" s="106" t="s">
        <v>26</v>
      </c>
      <c r="D263" s="106" t="s">
        <v>3356</v>
      </c>
      <c r="E263">
        <v>418</v>
      </c>
      <c r="F263">
        <v>429</v>
      </c>
      <c r="G263">
        <v>2400</v>
      </c>
      <c r="H263" s="106" t="s">
        <v>3340</v>
      </c>
      <c r="I263">
        <v>6471</v>
      </c>
      <c r="J263" s="106" t="s">
        <v>1423</v>
      </c>
      <c r="K263" s="106" t="s">
        <v>3353</v>
      </c>
      <c r="L263">
        <v>937</v>
      </c>
      <c r="M263">
        <v>939</v>
      </c>
      <c r="N263">
        <v>1100</v>
      </c>
      <c r="O263" s="106" t="s">
        <v>3343</v>
      </c>
      <c r="P263">
        <v>0.94684812182047595</v>
      </c>
      <c r="Q263">
        <v>0.87817308240887304</v>
      </c>
      <c r="R263">
        <v>5.30376996997814E-2</v>
      </c>
      <c r="S263" s="106">
        <v>0.26205557982134398</v>
      </c>
      <c r="T263">
        <v>0.76943400112022298</v>
      </c>
      <c r="U263">
        <v>0.76943400112022298</v>
      </c>
      <c r="V263">
        <v>0.32274925272106297</v>
      </c>
      <c r="W263">
        <v>2.54</v>
      </c>
      <c r="X263">
        <v>0.32</v>
      </c>
      <c r="Y263">
        <v>196513</v>
      </c>
      <c r="Z263">
        <v>8544</v>
      </c>
      <c r="AA263">
        <v>0.35</v>
      </c>
      <c r="AB263">
        <v>23</v>
      </c>
      <c r="AC263">
        <v>12</v>
      </c>
      <c r="AD263">
        <v>11</v>
      </c>
      <c r="AE263">
        <v>52.17</v>
      </c>
      <c r="AF263">
        <v>11</v>
      </c>
      <c r="AG263">
        <v>11</v>
      </c>
      <c r="AH263">
        <v>7</v>
      </c>
      <c r="AI263">
        <v>5</v>
      </c>
    </row>
    <row r="264" spans="1:35" x14ac:dyDescent="0.2">
      <c r="A264" s="102">
        <v>366</v>
      </c>
      <c r="B264">
        <v>1963</v>
      </c>
      <c r="C264" s="106" t="s">
        <v>3707</v>
      </c>
      <c r="D264" s="106" t="s">
        <v>3350</v>
      </c>
      <c r="E264">
        <v>1548</v>
      </c>
      <c r="F264">
        <v>1535</v>
      </c>
      <c r="G264">
        <v>700</v>
      </c>
      <c r="H264" s="106" t="s">
        <v>3343</v>
      </c>
      <c r="I264">
        <v>7205</v>
      </c>
      <c r="J264" s="106" t="s">
        <v>60</v>
      </c>
      <c r="K264" s="106" t="s">
        <v>3358</v>
      </c>
      <c r="L264">
        <v>1025</v>
      </c>
      <c r="M264">
        <v>1017</v>
      </c>
      <c r="N264">
        <v>1100</v>
      </c>
      <c r="O264" s="106" t="s">
        <v>3340</v>
      </c>
      <c r="P264">
        <v>0.84002910684812504</v>
      </c>
      <c r="Q264">
        <v>0.89422851321871899</v>
      </c>
      <c r="R264" s="15">
        <v>4.6655771338255103E-2</v>
      </c>
      <c r="S264" s="15">
        <v>1.3411221167474299E-2</v>
      </c>
      <c r="T264">
        <v>-0.37788593729885001</v>
      </c>
      <c r="U264">
        <v>0.37788593729885001</v>
      </c>
      <c r="V264">
        <v>0.64692801097379604</v>
      </c>
      <c r="W264">
        <v>-1.1200000000000001</v>
      </c>
      <c r="X264">
        <v>4.1100000000000003</v>
      </c>
      <c r="Y264">
        <v>195906</v>
      </c>
      <c r="Z264">
        <v>9795</v>
      </c>
      <c r="AA264">
        <v>0.51</v>
      </c>
      <c r="AB264">
        <v>20</v>
      </c>
      <c r="AC264">
        <v>11</v>
      </c>
      <c r="AD264">
        <v>9</v>
      </c>
      <c r="AE264">
        <v>55</v>
      </c>
      <c r="AF264">
        <v>10</v>
      </c>
      <c r="AG264">
        <v>9</v>
      </c>
      <c r="AH264">
        <v>4</v>
      </c>
      <c r="AI264">
        <v>7</v>
      </c>
    </row>
    <row r="265" spans="1:35" x14ac:dyDescent="0.2">
      <c r="A265" s="102">
        <v>696</v>
      </c>
      <c r="B265">
        <v>4061</v>
      </c>
      <c r="C265" s="106" t="s">
        <v>3692</v>
      </c>
      <c r="D265" s="106" t="s">
        <v>3365</v>
      </c>
      <c r="E265">
        <v>3050</v>
      </c>
      <c r="F265">
        <v>3010</v>
      </c>
      <c r="G265">
        <v>300</v>
      </c>
      <c r="H265" s="106" t="s">
        <v>3340</v>
      </c>
      <c r="I265">
        <v>5801</v>
      </c>
      <c r="J265" s="106" t="s">
        <v>3745</v>
      </c>
      <c r="K265" s="106" t="s">
        <v>3356</v>
      </c>
      <c r="L265">
        <v>2635</v>
      </c>
      <c r="M265">
        <v>2632</v>
      </c>
      <c r="N265">
        <v>300</v>
      </c>
      <c r="O265" s="106" t="s">
        <v>3343</v>
      </c>
      <c r="P265">
        <v>0.84740400532975402</v>
      </c>
      <c r="Q265">
        <v>0.84456114071320498</v>
      </c>
      <c r="R265">
        <v>0.143715085390722</v>
      </c>
      <c r="S265">
        <v>1.36612234294463E-2</v>
      </c>
      <c r="T265">
        <v>0.84272448237005504</v>
      </c>
      <c r="U265">
        <v>0.84272448237005504</v>
      </c>
      <c r="V265">
        <v>1.1613036200957401</v>
      </c>
      <c r="W265">
        <v>3.01</v>
      </c>
      <c r="X265">
        <v>12.56</v>
      </c>
      <c r="Y265">
        <v>195636</v>
      </c>
      <c r="Z265">
        <v>19564</v>
      </c>
      <c r="AA265">
        <v>1.0900000000000001</v>
      </c>
      <c r="AB265">
        <v>10</v>
      </c>
      <c r="AC265">
        <v>5</v>
      </c>
      <c r="AD265">
        <v>5</v>
      </c>
      <c r="AE265">
        <v>50</v>
      </c>
      <c r="AF265">
        <v>12</v>
      </c>
      <c r="AG265">
        <v>5</v>
      </c>
      <c r="AH265">
        <v>2</v>
      </c>
      <c r="AI265">
        <v>3</v>
      </c>
    </row>
    <row r="266" spans="1:35" x14ac:dyDescent="0.2">
      <c r="A266" s="102">
        <v>668</v>
      </c>
      <c r="B266">
        <v>6472</v>
      </c>
      <c r="C266" s="106" t="s">
        <v>63</v>
      </c>
      <c r="D266" s="106" t="s">
        <v>3353</v>
      </c>
      <c r="E266">
        <v>292</v>
      </c>
      <c r="F266">
        <v>293</v>
      </c>
      <c r="G266">
        <v>3200</v>
      </c>
      <c r="H266" s="106" t="s">
        <v>3343</v>
      </c>
      <c r="I266">
        <v>6995</v>
      </c>
      <c r="J266" s="106" t="s">
        <v>51</v>
      </c>
      <c r="K266" s="106" t="s">
        <v>3358</v>
      </c>
      <c r="L266">
        <v>1903</v>
      </c>
      <c r="M266">
        <v>1881</v>
      </c>
      <c r="N266">
        <v>500</v>
      </c>
      <c r="O266" s="106" t="s">
        <v>3340</v>
      </c>
      <c r="P266">
        <v>0.89515096012821804</v>
      </c>
      <c r="Q266">
        <v>0.84905297857115603</v>
      </c>
      <c r="R266" s="15">
        <v>0.30673603490420398</v>
      </c>
      <c r="S266" s="106">
        <v>5.5012440459070298E-2</v>
      </c>
      <c r="T266">
        <v>-1.1851425063698</v>
      </c>
      <c r="U266">
        <v>1.1851425063698</v>
      </c>
      <c r="V266">
        <v>1.86287491408118</v>
      </c>
      <c r="W266">
        <v>-4.32</v>
      </c>
      <c r="X266">
        <v>0.31</v>
      </c>
      <c r="Y266">
        <v>195301</v>
      </c>
      <c r="Z266">
        <v>15023</v>
      </c>
      <c r="AA266">
        <v>0.74</v>
      </c>
      <c r="AB266">
        <v>13</v>
      </c>
      <c r="AC266">
        <v>9</v>
      </c>
      <c r="AD266">
        <v>4</v>
      </c>
      <c r="AE266">
        <v>69.23</v>
      </c>
      <c r="AF266">
        <v>15</v>
      </c>
      <c r="AG266">
        <v>6</v>
      </c>
      <c r="AH266">
        <v>1</v>
      </c>
      <c r="AI266">
        <v>6</v>
      </c>
    </row>
    <row r="267" spans="1:35" x14ac:dyDescent="0.2">
      <c r="A267" s="102">
        <v>625</v>
      </c>
      <c r="B267">
        <v>6371</v>
      </c>
      <c r="C267" s="106" t="s">
        <v>3593</v>
      </c>
      <c r="D267" s="106" t="s">
        <v>3353</v>
      </c>
      <c r="E267">
        <v>3420</v>
      </c>
      <c r="F267">
        <v>3370</v>
      </c>
      <c r="G267">
        <v>300</v>
      </c>
      <c r="H267" s="106" t="s">
        <v>3343</v>
      </c>
      <c r="I267">
        <v>8385</v>
      </c>
      <c r="J267" s="106" t="s">
        <v>1115</v>
      </c>
      <c r="K267" s="106" t="s">
        <v>3405</v>
      </c>
      <c r="L267">
        <v>577</v>
      </c>
      <c r="M267">
        <v>580</v>
      </c>
      <c r="N267">
        <v>1700</v>
      </c>
      <c r="O267" s="106" t="s">
        <v>3340</v>
      </c>
      <c r="P267">
        <v>0.82583952065163202</v>
      </c>
      <c r="Q267">
        <v>0.85573386102009097</v>
      </c>
      <c r="R267">
        <v>8.2558937839861596E-2</v>
      </c>
      <c r="S267" s="15">
        <v>4.2399700851645697E-2</v>
      </c>
      <c r="T267">
        <v>-3.3810810287978001</v>
      </c>
      <c r="U267">
        <v>3.3810810287978001</v>
      </c>
      <c r="V267">
        <v>3.4488928371554999</v>
      </c>
      <c r="W267">
        <v>-9.0399999999999991</v>
      </c>
      <c r="X267">
        <v>2.4700000000000002</v>
      </c>
      <c r="Y267">
        <v>194435</v>
      </c>
      <c r="Z267">
        <v>11437</v>
      </c>
      <c r="AA267">
        <v>0.56999999999999995</v>
      </c>
      <c r="AB267">
        <v>17</v>
      </c>
      <c r="AC267">
        <v>11</v>
      </c>
      <c r="AD267">
        <v>6</v>
      </c>
      <c r="AE267">
        <v>64.709999999999994</v>
      </c>
      <c r="AF267">
        <v>11</v>
      </c>
      <c r="AG267">
        <v>7</v>
      </c>
      <c r="AH267">
        <v>4</v>
      </c>
      <c r="AI267">
        <v>6</v>
      </c>
    </row>
    <row r="268" spans="1:35" x14ac:dyDescent="0.2">
      <c r="A268" s="102">
        <v>890</v>
      </c>
      <c r="B268">
        <v>5101</v>
      </c>
      <c r="C268" s="106" t="s">
        <v>3670</v>
      </c>
      <c r="D268" s="106" t="s">
        <v>3532</v>
      </c>
      <c r="E268">
        <v>1910</v>
      </c>
      <c r="F268">
        <v>1886</v>
      </c>
      <c r="G268">
        <v>500</v>
      </c>
      <c r="H268" s="106" t="s">
        <v>3343</v>
      </c>
      <c r="I268">
        <v>6136</v>
      </c>
      <c r="J268" s="106" t="s">
        <v>3699</v>
      </c>
      <c r="K268" s="106" t="s">
        <v>3353</v>
      </c>
      <c r="L268">
        <v>1892</v>
      </c>
      <c r="M268">
        <v>1866</v>
      </c>
      <c r="N268">
        <v>500</v>
      </c>
      <c r="O268" s="106" t="s">
        <v>3340</v>
      </c>
      <c r="P268">
        <v>0.96036347778046605</v>
      </c>
      <c r="Q268">
        <v>0.81157495247188705</v>
      </c>
      <c r="R268">
        <v>0.52135601847288204</v>
      </c>
      <c r="S268">
        <v>9.0180861744756494E-2</v>
      </c>
      <c r="T268">
        <v>-0.66993427722529397</v>
      </c>
      <c r="U268">
        <v>0.66993427722529397</v>
      </c>
      <c r="V268">
        <v>0.95208738695767703</v>
      </c>
      <c r="W268">
        <v>-1.75</v>
      </c>
      <c r="X268">
        <v>1.06</v>
      </c>
      <c r="Y268">
        <v>194114</v>
      </c>
      <c r="Z268">
        <v>10217</v>
      </c>
      <c r="AA268">
        <v>0.49</v>
      </c>
      <c r="AB268">
        <v>19</v>
      </c>
      <c r="AC268">
        <v>12</v>
      </c>
      <c r="AD268">
        <v>7</v>
      </c>
      <c r="AE268">
        <v>63.16</v>
      </c>
      <c r="AF268">
        <v>14</v>
      </c>
      <c r="AG268">
        <v>7</v>
      </c>
      <c r="AH268">
        <v>3</v>
      </c>
      <c r="AI268">
        <v>9</v>
      </c>
    </row>
    <row r="269" spans="1:35" x14ac:dyDescent="0.2">
      <c r="A269" s="102">
        <v>382</v>
      </c>
      <c r="B269">
        <v>4348</v>
      </c>
      <c r="C269" s="106" t="s">
        <v>3581</v>
      </c>
      <c r="D269" s="106" t="s">
        <v>3342</v>
      </c>
      <c r="E269">
        <v>3175</v>
      </c>
      <c r="F269">
        <v>3085</v>
      </c>
      <c r="G269">
        <v>300</v>
      </c>
      <c r="H269" s="106" t="s">
        <v>3340</v>
      </c>
      <c r="I269">
        <v>6701</v>
      </c>
      <c r="J269" s="106" t="s">
        <v>3636</v>
      </c>
      <c r="K269" s="106" t="s">
        <v>3345</v>
      </c>
      <c r="L269">
        <v>5000</v>
      </c>
      <c r="M269">
        <v>5040</v>
      </c>
      <c r="N269">
        <v>200</v>
      </c>
      <c r="O269" s="106" t="s">
        <v>3343</v>
      </c>
      <c r="P269">
        <v>0.91445444570188295</v>
      </c>
      <c r="Q269">
        <v>0.89189736157184496</v>
      </c>
      <c r="R269" s="15">
        <v>3.5199762726485E-2</v>
      </c>
      <c r="S269">
        <v>5.7882053391229898E-2</v>
      </c>
      <c r="T269">
        <v>2.0174386422562498</v>
      </c>
      <c r="U269">
        <v>2.0174386422562498</v>
      </c>
      <c r="V269">
        <v>2.9921546541763901</v>
      </c>
      <c r="W269">
        <v>9.67</v>
      </c>
      <c r="X269">
        <v>8.18</v>
      </c>
      <c r="Y269">
        <v>194026</v>
      </c>
      <c r="Z269">
        <v>9701</v>
      </c>
      <c r="AA269">
        <v>0.43</v>
      </c>
      <c r="AB269">
        <v>20</v>
      </c>
      <c r="AC269">
        <v>11</v>
      </c>
      <c r="AD269">
        <v>9</v>
      </c>
      <c r="AE269">
        <v>55</v>
      </c>
      <c r="AF269">
        <v>11</v>
      </c>
      <c r="AG269">
        <v>8</v>
      </c>
      <c r="AH269">
        <v>7</v>
      </c>
      <c r="AI269">
        <v>5</v>
      </c>
    </row>
    <row r="270" spans="1:35" x14ac:dyDescent="0.2">
      <c r="A270" s="102">
        <v>247</v>
      </c>
      <c r="B270">
        <v>6472</v>
      </c>
      <c r="C270" s="106" t="s">
        <v>63</v>
      </c>
      <c r="D270" s="106" t="s">
        <v>3353</v>
      </c>
      <c r="E270">
        <v>292</v>
      </c>
      <c r="F270">
        <v>293</v>
      </c>
      <c r="G270">
        <v>3700</v>
      </c>
      <c r="H270" s="106" t="s">
        <v>3343</v>
      </c>
      <c r="I270">
        <v>7762</v>
      </c>
      <c r="J270" s="106" t="s">
        <v>3661</v>
      </c>
      <c r="K270" s="106" t="s">
        <v>3349</v>
      </c>
      <c r="L270">
        <v>538</v>
      </c>
      <c r="M270">
        <v>535</v>
      </c>
      <c r="N270">
        <v>2000</v>
      </c>
      <c r="O270" s="106" t="s">
        <v>3340</v>
      </c>
      <c r="P270">
        <v>0.88393611906385205</v>
      </c>
      <c r="Q270">
        <v>0.90997111282910503</v>
      </c>
      <c r="R270">
        <v>0.28182538969596299</v>
      </c>
      <c r="S270" s="15">
        <v>1.32327105222341E-2</v>
      </c>
      <c r="T270">
        <v>-1.9128554866388501</v>
      </c>
      <c r="U270">
        <v>1.9128554866388501</v>
      </c>
      <c r="V270">
        <v>2.2607080656107001</v>
      </c>
      <c r="W270">
        <v>-5.42</v>
      </c>
      <c r="X270">
        <v>1.32</v>
      </c>
      <c r="Y270">
        <v>192764</v>
      </c>
      <c r="Z270">
        <v>16064</v>
      </c>
      <c r="AA270">
        <v>0.75</v>
      </c>
      <c r="AB270">
        <v>12</v>
      </c>
      <c r="AC270">
        <v>7</v>
      </c>
      <c r="AD270">
        <v>5</v>
      </c>
      <c r="AE270">
        <v>58.33</v>
      </c>
      <c r="AF270">
        <v>13</v>
      </c>
      <c r="AG270">
        <v>3</v>
      </c>
      <c r="AH270">
        <v>2</v>
      </c>
      <c r="AI270">
        <v>7</v>
      </c>
    </row>
    <row r="271" spans="1:35" x14ac:dyDescent="0.2">
      <c r="A271" s="102">
        <v>189</v>
      </c>
      <c r="B271">
        <v>8766</v>
      </c>
      <c r="C271" s="106" t="s">
        <v>3622</v>
      </c>
      <c r="D271" s="106" t="s">
        <v>3631</v>
      </c>
      <c r="E271">
        <v>6086</v>
      </c>
      <c r="F271">
        <v>6144</v>
      </c>
      <c r="G271">
        <v>100</v>
      </c>
      <c r="H271" s="106" t="s">
        <v>3340</v>
      </c>
      <c r="I271">
        <v>9934</v>
      </c>
      <c r="J271" s="106" t="s">
        <v>3648</v>
      </c>
      <c r="K271" s="106" t="s">
        <v>3347</v>
      </c>
      <c r="L271">
        <v>2729</v>
      </c>
      <c r="M271">
        <v>2727</v>
      </c>
      <c r="N271">
        <v>200</v>
      </c>
      <c r="O271" s="106" t="s">
        <v>3343</v>
      </c>
      <c r="P271">
        <v>0.85897083743401104</v>
      </c>
      <c r="Q271">
        <v>0.92108049218613997</v>
      </c>
      <c r="R271">
        <v>1.5835025730545199E-3</v>
      </c>
      <c r="S271" s="106">
        <v>3.4799058734964299E-3</v>
      </c>
      <c r="T271">
        <v>1.4341567565240999E-2</v>
      </c>
      <c r="U271">
        <v>1.4341567565240999E-2</v>
      </c>
      <c r="V271">
        <v>0.32170453571805102</v>
      </c>
      <c r="W271">
        <v>0.04</v>
      </c>
      <c r="X271">
        <v>11.23</v>
      </c>
      <c r="Y271">
        <v>192507</v>
      </c>
      <c r="Z271">
        <v>11324</v>
      </c>
      <c r="AA271">
        <v>0.53</v>
      </c>
      <c r="AB271">
        <v>17</v>
      </c>
      <c r="AC271">
        <v>9</v>
      </c>
      <c r="AD271">
        <v>8</v>
      </c>
      <c r="AE271">
        <v>52.94</v>
      </c>
      <c r="AF271">
        <v>15</v>
      </c>
      <c r="AG271">
        <v>5</v>
      </c>
      <c r="AH271">
        <v>3</v>
      </c>
      <c r="AI271">
        <v>9</v>
      </c>
    </row>
    <row r="272" spans="1:35" x14ac:dyDescent="0.2">
      <c r="A272" s="102">
        <v>848</v>
      </c>
      <c r="B272">
        <v>1802</v>
      </c>
      <c r="C272" s="106" t="s">
        <v>3662</v>
      </c>
      <c r="D272" s="106" t="s">
        <v>3350</v>
      </c>
      <c r="E272">
        <v>1222</v>
      </c>
      <c r="F272">
        <v>1226</v>
      </c>
      <c r="G272">
        <v>900</v>
      </c>
      <c r="H272" s="106" t="s">
        <v>3343</v>
      </c>
      <c r="I272">
        <v>3003</v>
      </c>
      <c r="J272" s="106" t="s">
        <v>719</v>
      </c>
      <c r="K272" s="106" t="s">
        <v>3362</v>
      </c>
      <c r="L272">
        <v>1360</v>
      </c>
      <c r="M272">
        <v>1345</v>
      </c>
      <c r="N272">
        <v>800</v>
      </c>
      <c r="O272" s="106" t="s">
        <v>3340</v>
      </c>
      <c r="P272">
        <v>0.81008926065744202</v>
      </c>
      <c r="Q272">
        <v>0.82074299372631598</v>
      </c>
      <c r="R272" s="106">
        <v>0.145419501215448</v>
      </c>
      <c r="S272">
        <v>0.366470035457512</v>
      </c>
      <c r="T272">
        <v>-1.3043204791004801</v>
      </c>
      <c r="U272">
        <v>1.3043204791004801</v>
      </c>
      <c r="V272">
        <v>1.91304613250563</v>
      </c>
      <c r="W272">
        <v>-4.0199999999999996</v>
      </c>
      <c r="X272">
        <v>2.5499999999999998</v>
      </c>
      <c r="Y272">
        <v>191692</v>
      </c>
      <c r="Z272">
        <v>11276</v>
      </c>
      <c r="AA272">
        <v>0.54</v>
      </c>
      <c r="AB272">
        <v>17</v>
      </c>
      <c r="AC272">
        <v>10</v>
      </c>
      <c r="AD272">
        <v>7</v>
      </c>
      <c r="AE272">
        <v>58.82</v>
      </c>
      <c r="AF272">
        <v>14</v>
      </c>
      <c r="AG272">
        <v>5</v>
      </c>
      <c r="AH272">
        <v>2</v>
      </c>
      <c r="AI272">
        <v>10</v>
      </c>
    </row>
    <row r="273" spans="1:35" x14ac:dyDescent="0.2">
      <c r="A273" s="102">
        <v>220</v>
      </c>
      <c r="B273">
        <v>6472</v>
      </c>
      <c r="C273" s="106" t="s">
        <v>63</v>
      </c>
      <c r="D273" s="106" t="s">
        <v>3353</v>
      </c>
      <c r="E273">
        <v>292</v>
      </c>
      <c r="F273">
        <v>293</v>
      </c>
      <c r="G273">
        <v>3700</v>
      </c>
      <c r="H273" s="106" t="s">
        <v>3343</v>
      </c>
      <c r="I273">
        <v>7240</v>
      </c>
      <c r="J273" s="106" t="s">
        <v>1003</v>
      </c>
      <c r="K273" s="106" t="s">
        <v>3358</v>
      </c>
      <c r="L273">
        <v>1557</v>
      </c>
      <c r="M273">
        <v>1569</v>
      </c>
      <c r="N273">
        <v>700</v>
      </c>
      <c r="O273" s="106" t="s">
        <v>3340</v>
      </c>
      <c r="P273">
        <v>0.82853615251958201</v>
      </c>
      <c r="Q273">
        <v>0.91469868244625596</v>
      </c>
      <c r="R273">
        <v>9.1259923793509806E-2</v>
      </c>
      <c r="S273">
        <v>2.91963775998983E-2</v>
      </c>
      <c r="T273">
        <v>-2.39046723440137</v>
      </c>
      <c r="U273">
        <v>2.39046723440137</v>
      </c>
      <c r="V273">
        <v>2.70772074102742</v>
      </c>
      <c r="W273">
        <v>-8.4499999999999993</v>
      </c>
      <c r="X273">
        <v>1.29</v>
      </c>
      <c r="Y273">
        <v>190949</v>
      </c>
      <c r="Z273">
        <v>11934</v>
      </c>
      <c r="AA273">
        <v>0.55000000000000004</v>
      </c>
      <c r="AB273">
        <v>16</v>
      </c>
      <c r="AC273">
        <v>10</v>
      </c>
      <c r="AD273">
        <v>6</v>
      </c>
      <c r="AE273">
        <v>62.5</v>
      </c>
      <c r="AF273">
        <v>15</v>
      </c>
      <c r="AG273">
        <v>5</v>
      </c>
      <c r="AH273">
        <v>3</v>
      </c>
      <c r="AI273">
        <v>8</v>
      </c>
    </row>
    <row r="274" spans="1:35" x14ac:dyDescent="0.2">
      <c r="A274" s="102">
        <v>753</v>
      </c>
      <c r="B274">
        <v>6370</v>
      </c>
      <c r="C274" s="106" t="s">
        <v>3700</v>
      </c>
      <c r="D274" s="106" t="s">
        <v>3353</v>
      </c>
      <c r="E274">
        <v>3305</v>
      </c>
      <c r="F274">
        <v>3335</v>
      </c>
      <c r="G274">
        <v>300</v>
      </c>
      <c r="H274" s="106" t="s">
        <v>3343</v>
      </c>
      <c r="I274">
        <v>6755</v>
      </c>
      <c r="J274" s="106" t="s">
        <v>698</v>
      </c>
      <c r="K274" s="106" t="s">
        <v>3345</v>
      </c>
      <c r="L274">
        <v>2543</v>
      </c>
      <c r="M274">
        <v>2478</v>
      </c>
      <c r="N274">
        <v>400</v>
      </c>
      <c r="O274" s="106" t="s">
        <v>3340</v>
      </c>
      <c r="P274">
        <v>0.808657563729273</v>
      </c>
      <c r="Q274">
        <v>0.83603677111077901</v>
      </c>
      <c r="R274">
        <v>4.2218456313976504E-3</v>
      </c>
      <c r="S274">
        <v>0.21043508102994399</v>
      </c>
      <c r="T274">
        <v>-0.63182382292295003</v>
      </c>
      <c r="U274">
        <v>0.63182382292295003</v>
      </c>
      <c r="V274">
        <v>1.0807998778655601</v>
      </c>
      <c r="W274">
        <v>-6.26</v>
      </c>
      <c r="X274">
        <v>0.93</v>
      </c>
      <c r="Y274">
        <v>190936</v>
      </c>
      <c r="Z274">
        <v>9547</v>
      </c>
      <c r="AA274">
        <v>0.56000000000000005</v>
      </c>
      <c r="AB274">
        <v>20</v>
      </c>
      <c r="AC274">
        <v>11</v>
      </c>
      <c r="AD274">
        <v>9</v>
      </c>
      <c r="AE274">
        <v>55</v>
      </c>
      <c r="AF274">
        <v>14</v>
      </c>
      <c r="AG274">
        <v>11</v>
      </c>
      <c r="AH274">
        <v>4</v>
      </c>
      <c r="AI274">
        <v>5</v>
      </c>
    </row>
    <row r="275" spans="1:35" x14ac:dyDescent="0.2">
      <c r="A275" s="102">
        <v>277</v>
      </c>
      <c r="B275">
        <v>7267</v>
      </c>
      <c r="C275" s="106" t="s">
        <v>61</v>
      </c>
      <c r="D275" s="106" t="s">
        <v>3358</v>
      </c>
      <c r="E275">
        <v>2828.5</v>
      </c>
      <c r="F275">
        <v>2849</v>
      </c>
      <c r="G275">
        <v>300</v>
      </c>
      <c r="H275" s="106" t="s">
        <v>3340</v>
      </c>
      <c r="I275">
        <v>7762</v>
      </c>
      <c r="J275" s="106" t="s">
        <v>3661</v>
      </c>
      <c r="K275" s="106" t="s">
        <v>3349</v>
      </c>
      <c r="L275">
        <v>538</v>
      </c>
      <c r="M275">
        <v>535</v>
      </c>
      <c r="N275">
        <v>1600</v>
      </c>
      <c r="O275" s="106" t="s">
        <v>3343</v>
      </c>
      <c r="P275">
        <v>0.90976162223840695</v>
      </c>
      <c r="Q275">
        <v>0.90568131200408797</v>
      </c>
      <c r="R275">
        <v>1.08093146037633E-2</v>
      </c>
      <c r="S275">
        <v>2.06190294998971E-2</v>
      </c>
      <c r="T275">
        <v>1.27628809911059</v>
      </c>
      <c r="U275">
        <v>1.27628809911059</v>
      </c>
      <c r="V275">
        <v>1.2540215926531999</v>
      </c>
      <c r="W275">
        <v>2.1800000000000002</v>
      </c>
      <c r="X275">
        <v>0.15</v>
      </c>
      <c r="Y275">
        <v>190732</v>
      </c>
      <c r="Z275">
        <v>12715</v>
      </c>
      <c r="AA275">
        <v>0.73</v>
      </c>
      <c r="AB275">
        <v>15</v>
      </c>
      <c r="AC275">
        <v>9</v>
      </c>
      <c r="AD275">
        <v>6</v>
      </c>
      <c r="AE275">
        <v>60</v>
      </c>
      <c r="AF275">
        <v>15</v>
      </c>
      <c r="AG275">
        <v>5</v>
      </c>
      <c r="AH275">
        <v>2</v>
      </c>
      <c r="AI275">
        <v>8</v>
      </c>
    </row>
    <row r="276" spans="1:35" x14ac:dyDescent="0.2">
      <c r="A276" s="102">
        <v>409</v>
      </c>
      <c r="B276">
        <v>6588</v>
      </c>
      <c r="C276" s="106" t="s">
        <v>556</v>
      </c>
      <c r="D276" s="106" t="s">
        <v>3345</v>
      </c>
      <c r="E276">
        <v>4425</v>
      </c>
      <c r="F276">
        <v>4440</v>
      </c>
      <c r="G276">
        <v>200</v>
      </c>
      <c r="H276" s="106" t="s">
        <v>3340</v>
      </c>
      <c r="I276">
        <v>8031</v>
      </c>
      <c r="J276" s="106" t="s">
        <v>1053</v>
      </c>
      <c r="K276" s="106" t="s">
        <v>3347</v>
      </c>
      <c r="L276">
        <v>1953.5</v>
      </c>
      <c r="M276">
        <v>1945.5</v>
      </c>
      <c r="N276">
        <v>500</v>
      </c>
      <c r="O276" s="106" t="s">
        <v>3343</v>
      </c>
      <c r="P276">
        <v>0.82227710265343701</v>
      </c>
      <c r="Q276">
        <v>0.887614132191195</v>
      </c>
      <c r="R276">
        <v>7.9041904187023296E-2</v>
      </c>
      <c r="S276">
        <v>0.190408716816483</v>
      </c>
      <c r="T276">
        <v>0.48095587143742202</v>
      </c>
      <c r="U276">
        <v>0.48095587143742202</v>
      </c>
      <c r="V276">
        <v>0.30986958266480702</v>
      </c>
      <c r="W276">
        <v>2.0499999999999998</v>
      </c>
      <c r="X276">
        <v>9.5399999999999991</v>
      </c>
      <c r="Y276">
        <v>190627</v>
      </c>
      <c r="Z276">
        <v>8288</v>
      </c>
      <c r="AA276">
        <v>0.43</v>
      </c>
      <c r="AB276">
        <v>23</v>
      </c>
      <c r="AC276">
        <v>13</v>
      </c>
      <c r="AD276">
        <v>10</v>
      </c>
      <c r="AE276">
        <v>56.52</v>
      </c>
      <c r="AF276">
        <v>14</v>
      </c>
      <c r="AG276">
        <v>8</v>
      </c>
      <c r="AH276">
        <v>4</v>
      </c>
      <c r="AI276">
        <v>11</v>
      </c>
    </row>
    <row r="277" spans="1:35" x14ac:dyDescent="0.2">
      <c r="A277" s="102">
        <v>42</v>
      </c>
      <c r="B277">
        <v>5802</v>
      </c>
      <c r="C277" s="106" t="s">
        <v>3678</v>
      </c>
      <c r="D277" s="106" t="s">
        <v>3356</v>
      </c>
      <c r="E277">
        <v>1494</v>
      </c>
      <c r="F277">
        <v>1475.5</v>
      </c>
      <c r="G277">
        <v>600</v>
      </c>
      <c r="H277" s="106" t="s">
        <v>3340</v>
      </c>
      <c r="I277">
        <v>7282</v>
      </c>
      <c r="J277" s="106" t="s">
        <v>3710</v>
      </c>
      <c r="K277" s="106" t="s">
        <v>3358</v>
      </c>
      <c r="L277">
        <v>2377</v>
      </c>
      <c r="M277">
        <v>2378</v>
      </c>
      <c r="N277">
        <v>400</v>
      </c>
      <c r="O277" s="106" t="s">
        <v>3343</v>
      </c>
      <c r="P277">
        <v>0.84693820896995298</v>
      </c>
      <c r="Q277">
        <v>0.951652813431349</v>
      </c>
      <c r="R277" s="106">
        <v>0.235232389987481</v>
      </c>
      <c r="S277" s="106">
        <v>9.7731158724318701E-2</v>
      </c>
      <c r="T277">
        <v>0.60628833170196905</v>
      </c>
      <c r="U277">
        <v>0.60628833170196905</v>
      </c>
      <c r="V277">
        <v>0.54389691791144801</v>
      </c>
      <c r="W277">
        <v>1.6</v>
      </c>
      <c r="X277">
        <v>6.93</v>
      </c>
      <c r="Y277">
        <v>189383</v>
      </c>
      <c r="Z277">
        <v>12626</v>
      </c>
      <c r="AA277">
        <v>0.59</v>
      </c>
      <c r="AB277">
        <v>15</v>
      </c>
      <c r="AC277">
        <v>10</v>
      </c>
      <c r="AD277">
        <v>5</v>
      </c>
      <c r="AE277">
        <v>66.67</v>
      </c>
      <c r="AF277">
        <v>13</v>
      </c>
      <c r="AG277">
        <v>5</v>
      </c>
      <c r="AH277">
        <v>2</v>
      </c>
      <c r="AI277">
        <v>8</v>
      </c>
    </row>
    <row r="278" spans="1:35" x14ac:dyDescent="0.2">
      <c r="A278" s="102">
        <v>47</v>
      </c>
      <c r="B278">
        <v>2267</v>
      </c>
      <c r="C278" s="106" t="s">
        <v>3701</v>
      </c>
      <c r="D278" s="106" t="s">
        <v>3368</v>
      </c>
      <c r="E278">
        <v>5700</v>
      </c>
      <c r="F278">
        <v>5750</v>
      </c>
      <c r="G278">
        <v>100</v>
      </c>
      <c r="H278" s="106" t="s">
        <v>3343</v>
      </c>
      <c r="I278">
        <v>3863</v>
      </c>
      <c r="J278" s="106" t="s">
        <v>3672</v>
      </c>
      <c r="K278" s="106" t="s">
        <v>3671</v>
      </c>
      <c r="L278">
        <v>1837</v>
      </c>
      <c r="M278">
        <v>1840</v>
      </c>
      <c r="N278">
        <v>300</v>
      </c>
      <c r="O278" s="106" t="s">
        <v>3340</v>
      </c>
      <c r="P278">
        <v>0.83817328237086797</v>
      </c>
      <c r="Q278">
        <v>0.95012803706992699</v>
      </c>
      <c r="R278" s="106">
        <v>8.0188950749230201E-2</v>
      </c>
      <c r="S278" s="106">
        <v>6.1652460557690802E-2</v>
      </c>
      <c r="T278">
        <v>-2.2234068072821702</v>
      </c>
      <c r="U278">
        <v>2.2234068072821702</v>
      </c>
      <c r="V278">
        <v>2.1514020182591298</v>
      </c>
      <c r="W278">
        <v>-5.01</v>
      </c>
      <c r="X278">
        <v>4</v>
      </c>
      <c r="Y278">
        <v>187958</v>
      </c>
      <c r="Z278">
        <v>13426</v>
      </c>
      <c r="AA278">
        <v>0.85</v>
      </c>
      <c r="AB278">
        <v>14</v>
      </c>
      <c r="AC278">
        <v>10</v>
      </c>
      <c r="AD278">
        <v>4</v>
      </c>
      <c r="AE278">
        <v>71.430000000000007</v>
      </c>
      <c r="AF278">
        <v>13</v>
      </c>
      <c r="AG278">
        <v>6</v>
      </c>
      <c r="AH278">
        <v>3</v>
      </c>
      <c r="AI278">
        <v>5</v>
      </c>
    </row>
    <row r="279" spans="1:35" x14ac:dyDescent="0.2">
      <c r="A279" s="102">
        <v>251</v>
      </c>
      <c r="B279">
        <v>6465</v>
      </c>
      <c r="C279" s="106" t="s">
        <v>554</v>
      </c>
      <c r="D279" s="106" t="s">
        <v>3353</v>
      </c>
      <c r="E279">
        <v>10250</v>
      </c>
      <c r="F279">
        <v>10330</v>
      </c>
      <c r="G279">
        <v>100</v>
      </c>
      <c r="H279" s="106" t="s">
        <v>3343</v>
      </c>
      <c r="I279">
        <v>6755</v>
      </c>
      <c r="J279" s="106" t="s">
        <v>698</v>
      </c>
      <c r="K279" s="106" t="s">
        <v>3345</v>
      </c>
      <c r="L279">
        <v>2543</v>
      </c>
      <c r="M279">
        <v>2478</v>
      </c>
      <c r="N279">
        <v>400</v>
      </c>
      <c r="O279" s="106" t="s">
        <v>3340</v>
      </c>
      <c r="P279">
        <v>0.83006255570684495</v>
      </c>
      <c r="Q279">
        <v>0.908934879493419</v>
      </c>
      <c r="R279" s="106">
        <v>5.0055365920513697E-2</v>
      </c>
      <c r="S279" s="106">
        <v>0.34704581332217799</v>
      </c>
      <c r="T279">
        <v>-0.55563208049345902</v>
      </c>
      <c r="U279">
        <v>0.55563208049345902</v>
      </c>
      <c r="V279">
        <v>0.821899570666908</v>
      </c>
      <c r="W279">
        <v>-4.99</v>
      </c>
      <c r="X279">
        <v>4.05</v>
      </c>
      <c r="Y279">
        <v>186463</v>
      </c>
      <c r="Z279">
        <v>12431</v>
      </c>
      <c r="AA279">
        <v>1</v>
      </c>
      <c r="AB279">
        <v>15</v>
      </c>
      <c r="AC279">
        <v>9</v>
      </c>
      <c r="AD279">
        <v>6</v>
      </c>
      <c r="AE279">
        <v>60</v>
      </c>
      <c r="AF279">
        <v>10</v>
      </c>
      <c r="AG279">
        <v>7</v>
      </c>
      <c r="AH279">
        <v>4</v>
      </c>
      <c r="AI279">
        <v>4</v>
      </c>
    </row>
    <row r="280" spans="1:35" x14ac:dyDescent="0.2">
      <c r="A280" s="102">
        <v>113</v>
      </c>
      <c r="B280">
        <v>6845</v>
      </c>
      <c r="C280" s="106" t="s">
        <v>3691</v>
      </c>
      <c r="D280" s="106" t="s">
        <v>3345</v>
      </c>
      <c r="E280">
        <v>3040</v>
      </c>
      <c r="F280">
        <v>3020</v>
      </c>
      <c r="G280">
        <v>300</v>
      </c>
      <c r="H280" s="106" t="s">
        <v>3343</v>
      </c>
      <c r="I280">
        <v>9715</v>
      </c>
      <c r="J280" s="106" t="s">
        <v>3874</v>
      </c>
      <c r="K280" s="106" t="s">
        <v>3355</v>
      </c>
      <c r="L280">
        <v>2808</v>
      </c>
      <c r="M280">
        <v>2857</v>
      </c>
      <c r="N280">
        <v>300</v>
      </c>
      <c r="O280" s="106" t="s">
        <v>3340</v>
      </c>
      <c r="P280">
        <v>0.82837864102332104</v>
      </c>
      <c r="Q280">
        <v>0.93244606800569296</v>
      </c>
      <c r="R280" s="15">
        <v>4.9399505218013298E-3</v>
      </c>
      <c r="S280">
        <v>1.9110494172987699E-2</v>
      </c>
      <c r="T280">
        <v>-1.0253459193105301</v>
      </c>
      <c r="U280">
        <v>1.0253459193105301</v>
      </c>
      <c r="V280">
        <v>0.212449797882343</v>
      </c>
      <c r="W280">
        <v>-2.0499999999999998</v>
      </c>
      <c r="X280">
        <v>5.4</v>
      </c>
      <c r="Y280">
        <v>186259</v>
      </c>
      <c r="Z280">
        <v>15522</v>
      </c>
      <c r="AA280">
        <v>0.9</v>
      </c>
      <c r="AB280">
        <v>12</v>
      </c>
      <c r="AC280">
        <v>7</v>
      </c>
      <c r="AD280">
        <v>5</v>
      </c>
      <c r="AE280">
        <v>58.33</v>
      </c>
      <c r="AF280">
        <v>14</v>
      </c>
      <c r="AG280">
        <v>5</v>
      </c>
      <c r="AH280">
        <v>2</v>
      </c>
      <c r="AI280">
        <v>5</v>
      </c>
    </row>
    <row r="281" spans="1:35" x14ac:dyDescent="0.2">
      <c r="A281" s="102">
        <v>652</v>
      </c>
      <c r="B281">
        <v>4733</v>
      </c>
      <c r="C281" s="106" t="s">
        <v>3703</v>
      </c>
      <c r="D281" s="106" t="s">
        <v>3342</v>
      </c>
      <c r="E281">
        <v>4320</v>
      </c>
      <c r="F281">
        <v>4350</v>
      </c>
      <c r="G281">
        <v>200</v>
      </c>
      <c r="H281" s="106" t="s">
        <v>3343</v>
      </c>
      <c r="I281">
        <v>9928</v>
      </c>
      <c r="J281" s="106" t="s">
        <v>1360</v>
      </c>
      <c r="K281" s="106" t="s">
        <v>3342</v>
      </c>
      <c r="L281">
        <v>3095</v>
      </c>
      <c r="M281">
        <v>3075</v>
      </c>
      <c r="N281">
        <v>300</v>
      </c>
      <c r="O281" s="106" t="s">
        <v>3340</v>
      </c>
      <c r="P281">
        <v>0.83557600391971598</v>
      </c>
      <c r="Q281">
        <v>0.851675912772352</v>
      </c>
      <c r="R281" s="15">
        <v>0.366435368197851</v>
      </c>
      <c r="S281">
        <v>5.4775698991180203E-3</v>
      </c>
      <c r="T281">
        <v>-1.8580961388022399</v>
      </c>
      <c r="U281">
        <v>1.8580961388022399</v>
      </c>
      <c r="V281">
        <v>2.3260078243970099</v>
      </c>
      <c r="W281">
        <v>-6.2</v>
      </c>
      <c r="X281">
        <v>6.03</v>
      </c>
      <c r="Y281">
        <v>185845</v>
      </c>
      <c r="Z281">
        <v>15487</v>
      </c>
      <c r="AA281">
        <v>0.8</v>
      </c>
      <c r="AB281">
        <v>12</v>
      </c>
      <c r="AC281">
        <v>8</v>
      </c>
      <c r="AD281">
        <v>4</v>
      </c>
      <c r="AE281">
        <v>66.67</v>
      </c>
      <c r="AF281">
        <v>13</v>
      </c>
      <c r="AG281">
        <v>7</v>
      </c>
      <c r="AH281">
        <v>2</v>
      </c>
      <c r="AI281">
        <v>3</v>
      </c>
    </row>
    <row r="282" spans="1:35" x14ac:dyDescent="0.2">
      <c r="A282" s="102">
        <v>627</v>
      </c>
      <c r="B282">
        <v>4208</v>
      </c>
      <c r="C282" s="106" t="s">
        <v>3643</v>
      </c>
      <c r="D282" s="106" t="s">
        <v>3365</v>
      </c>
      <c r="E282">
        <v>2188</v>
      </c>
      <c r="F282">
        <v>2190</v>
      </c>
      <c r="G282">
        <v>500</v>
      </c>
      <c r="H282" s="106" t="s">
        <v>3343</v>
      </c>
      <c r="I282">
        <v>8385</v>
      </c>
      <c r="J282" s="106" t="s">
        <v>1115</v>
      </c>
      <c r="K282" s="106" t="s">
        <v>3405</v>
      </c>
      <c r="L282">
        <v>577</v>
      </c>
      <c r="M282">
        <v>580</v>
      </c>
      <c r="N282">
        <v>1900</v>
      </c>
      <c r="O282" s="106" t="s">
        <v>3340</v>
      </c>
      <c r="P282">
        <v>0.82360910789804398</v>
      </c>
      <c r="Q282">
        <v>0.85555396836362796</v>
      </c>
      <c r="R282">
        <v>5.44433760080687E-3</v>
      </c>
      <c r="S282">
        <v>0.29299093259338699</v>
      </c>
      <c r="T282">
        <v>-2.3172262358178499</v>
      </c>
      <c r="U282">
        <v>2.3172262358178499</v>
      </c>
      <c r="V282">
        <v>0.98257854541042799</v>
      </c>
      <c r="W282">
        <v>-4.1500000000000004</v>
      </c>
      <c r="X282">
        <v>0.64</v>
      </c>
      <c r="Y282">
        <v>185746</v>
      </c>
      <c r="Z282">
        <v>13268</v>
      </c>
      <c r="AA282">
        <v>0.73</v>
      </c>
      <c r="AB282">
        <v>14</v>
      </c>
      <c r="AC282">
        <v>10</v>
      </c>
      <c r="AD282">
        <v>4</v>
      </c>
      <c r="AE282">
        <v>71.430000000000007</v>
      </c>
      <c r="AF282">
        <v>12</v>
      </c>
      <c r="AG282">
        <v>7</v>
      </c>
      <c r="AH282">
        <v>4</v>
      </c>
      <c r="AI282">
        <v>3</v>
      </c>
    </row>
    <row r="283" spans="1:35" x14ac:dyDescent="0.2">
      <c r="A283" s="102">
        <v>485</v>
      </c>
      <c r="B283">
        <v>7211</v>
      </c>
      <c r="C283" s="106" t="s">
        <v>28</v>
      </c>
      <c r="D283" s="106" t="s">
        <v>3358</v>
      </c>
      <c r="E283">
        <v>408</v>
      </c>
      <c r="F283">
        <v>408</v>
      </c>
      <c r="G283">
        <v>2600</v>
      </c>
      <c r="H283" s="106" t="s">
        <v>3343</v>
      </c>
      <c r="I283">
        <v>7321</v>
      </c>
      <c r="J283" s="106" t="s">
        <v>3658</v>
      </c>
      <c r="K283" s="106" t="s">
        <v>3405</v>
      </c>
      <c r="L283">
        <v>623</v>
      </c>
      <c r="M283">
        <v>619</v>
      </c>
      <c r="N283">
        <v>1700</v>
      </c>
      <c r="O283" s="106" t="s">
        <v>3340</v>
      </c>
      <c r="P283">
        <v>0.94787014445441697</v>
      </c>
      <c r="Q283">
        <v>0.87893432558108597</v>
      </c>
      <c r="R283">
        <v>0.16226656967060599</v>
      </c>
      <c r="S283">
        <v>3.4123968026810399E-2</v>
      </c>
      <c r="T283">
        <v>-0.914553103917635</v>
      </c>
      <c r="U283">
        <v>0.914553103917635</v>
      </c>
      <c r="V283">
        <v>1.5423446333639601</v>
      </c>
      <c r="W283">
        <v>-2.57</v>
      </c>
      <c r="X283">
        <v>0.81</v>
      </c>
      <c r="Y283">
        <v>185054</v>
      </c>
      <c r="Z283">
        <v>20562</v>
      </c>
      <c r="AA283">
        <v>1</v>
      </c>
      <c r="AB283">
        <v>9</v>
      </c>
      <c r="AC283">
        <v>6</v>
      </c>
      <c r="AD283">
        <v>3</v>
      </c>
      <c r="AE283">
        <v>66.67</v>
      </c>
      <c r="AF283">
        <v>10</v>
      </c>
      <c r="AG283">
        <v>4</v>
      </c>
      <c r="AH283">
        <v>2</v>
      </c>
      <c r="AI283">
        <v>3</v>
      </c>
    </row>
    <row r="284" spans="1:35" x14ac:dyDescent="0.2">
      <c r="A284" s="102">
        <v>347</v>
      </c>
      <c r="B284">
        <v>6902</v>
      </c>
      <c r="C284" s="106" t="s">
        <v>984</v>
      </c>
      <c r="D284" s="106" t="s">
        <v>3358</v>
      </c>
      <c r="E284">
        <v>4500</v>
      </c>
      <c r="F284">
        <v>4500</v>
      </c>
      <c r="G284">
        <v>200</v>
      </c>
      <c r="H284" s="106" t="s">
        <v>3340</v>
      </c>
      <c r="I284">
        <v>9101</v>
      </c>
      <c r="J284" s="106" t="s">
        <v>1160</v>
      </c>
      <c r="K284" s="106" t="s">
        <v>3697</v>
      </c>
      <c r="L284">
        <v>1780</v>
      </c>
      <c r="M284">
        <v>1759</v>
      </c>
      <c r="N284">
        <v>500</v>
      </c>
      <c r="O284" s="106" t="s">
        <v>3343</v>
      </c>
      <c r="P284">
        <v>0.91673961717344599</v>
      </c>
      <c r="Q284">
        <v>0.89624687661206803</v>
      </c>
      <c r="R284" s="15">
        <v>8.0355341649290202E-2</v>
      </c>
      <c r="S284" s="106">
        <v>6.7652002336064004E-4</v>
      </c>
      <c r="T284">
        <v>0.30265761447067102</v>
      </c>
      <c r="U284">
        <v>0.30265761447067102</v>
      </c>
      <c r="V284">
        <v>0.37203484031751699</v>
      </c>
      <c r="W284">
        <v>0.51</v>
      </c>
      <c r="X284">
        <v>2.2799999999999998</v>
      </c>
      <c r="Y284">
        <v>184474</v>
      </c>
      <c r="Z284">
        <v>18447</v>
      </c>
      <c r="AA284">
        <v>1.03</v>
      </c>
      <c r="AB284">
        <v>10</v>
      </c>
      <c r="AC284">
        <v>7</v>
      </c>
      <c r="AD284">
        <v>3</v>
      </c>
      <c r="AE284">
        <v>70</v>
      </c>
      <c r="AF284">
        <v>15</v>
      </c>
      <c r="AG284">
        <v>4</v>
      </c>
      <c r="AH284">
        <v>0</v>
      </c>
      <c r="AI284">
        <v>6</v>
      </c>
    </row>
    <row r="285" spans="1:35" x14ac:dyDescent="0.2">
      <c r="A285" s="102">
        <v>441</v>
      </c>
      <c r="B285">
        <v>6473</v>
      </c>
      <c r="C285" s="106" t="s">
        <v>1424</v>
      </c>
      <c r="D285" s="106" t="s">
        <v>3353</v>
      </c>
      <c r="E285">
        <v>1173</v>
      </c>
      <c r="F285">
        <v>1181</v>
      </c>
      <c r="G285">
        <v>600</v>
      </c>
      <c r="H285" s="106" t="s">
        <v>3343</v>
      </c>
      <c r="I285">
        <v>7259</v>
      </c>
      <c r="J285" s="106" t="s">
        <v>27</v>
      </c>
      <c r="K285" s="106" t="s">
        <v>3358</v>
      </c>
      <c r="L285">
        <v>3750</v>
      </c>
      <c r="M285">
        <v>3720</v>
      </c>
      <c r="N285">
        <v>200</v>
      </c>
      <c r="O285" s="106" t="s">
        <v>3340</v>
      </c>
      <c r="P285">
        <v>0.93285562161094304</v>
      </c>
      <c r="Q285">
        <v>0.88365992764565504</v>
      </c>
      <c r="R285" s="15">
        <v>0.30921847924414297</v>
      </c>
      <c r="S285">
        <v>1.4676851095910401E-2</v>
      </c>
      <c r="T285">
        <v>-1.1214743270766601</v>
      </c>
      <c r="U285">
        <v>1.1214743270766601</v>
      </c>
      <c r="V285">
        <v>1.68246915210186</v>
      </c>
      <c r="W285">
        <v>-3.97</v>
      </c>
      <c r="X285">
        <v>4.76</v>
      </c>
      <c r="Y285">
        <v>184201</v>
      </c>
      <c r="Z285">
        <v>12280</v>
      </c>
      <c r="AA285">
        <v>0.64</v>
      </c>
      <c r="AB285">
        <v>15</v>
      </c>
      <c r="AC285">
        <v>8</v>
      </c>
      <c r="AD285">
        <v>7</v>
      </c>
      <c r="AE285">
        <v>53.33</v>
      </c>
      <c r="AF285">
        <v>11</v>
      </c>
      <c r="AG285">
        <v>7</v>
      </c>
      <c r="AH285">
        <v>2</v>
      </c>
      <c r="AI285">
        <v>6</v>
      </c>
    </row>
    <row r="286" spans="1:35" x14ac:dyDescent="0.2">
      <c r="A286" s="102">
        <v>638</v>
      </c>
      <c r="B286">
        <v>3105</v>
      </c>
      <c r="C286" s="106" t="s">
        <v>50</v>
      </c>
      <c r="D286" s="106" t="s">
        <v>3345</v>
      </c>
      <c r="E286">
        <v>983</v>
      </c>
      <c r="F286">
        <v>989</v>
      </c>
      <c r="G286">
        <v>1000</v>
      </c>
      <c r="H286" s="106" t="s">
        <v>3343</v>
      </c>
      <c r="I286">
        <v>7984</v>
      </c>
      <c r="J286" s="106" t="s">
        <v>1046</v>
      </c>
      <c r="K286" s="106" t="s">
        <v>3364</v>
      </c>
      <c r="L286">
        <v>1650</v>
      </c>
      <c r="M286">
        <v>1652</v>
      </c>
      <c r="N286">
        <v>600</v>
      </c>
      <c r="O286" s="106" t="s">
        <v>3340</v>
      </c>
      <c r="P286">
        <v>0.80131789137397502</v>
      </c>
      <c r="Q286">
        <v>0.85362068136124403</v>
      </c>
      <c r="R286" s="15">
        <v>0.15596986940539001</v>
      </c>
      <c r="S286" s="15">
        <v>0.102824506311186</v>
      </c>
      <c r="T286">
        <v>-0.291490198416549</v>
      </c>
      <c r="U286">
        <v>0.291490198416549</v>
      </c>
      <c r="V286">
        <v>0.605477581176325</v>
      </c>
      <c r="W286">
        <v>-1.1399999999999999</v>
      </c>
      <c r="X286">
        <v>0.22</v>
      </c>
      <c r="Y286">
        <v>183078</v>
      </c>
      <c r="Z286">
        <v>11442</v>
      </c>
      <c r="AA286">
        <v>0.66</v>
      </c>
      <c r="AB286">
        <v>16</v>
      </c>
      <c r="AC286">
        <v>7</v>
      </c>
      <c r="AD286">
        <v>9</v>
      </c>
      <c r="AE286">
        <v>43.75</v>
      </c>
      <c r="AF286">
        <v>13</v>
      </c>
      <c r="AG286">
        <v>6</v>
      </c>
      <c r="AH286">
        <v>4</v>
      </c>
      <c r="AI286">
        <v>6</v>
      </c>
    </row>
    <row r="287" spans="1:35" x14ac:dyDescent="0.2">
      <c r="A287" s="102">
        <v>507</v>
      </c>
      <c r="B287">
        <v>6103</v>
      </c>
      <c r="C287" s="106" t="s">
        <v>3704</v>
      </c>
      <c r="D287" s="106" t="s">
        <v>3353</v>
      </c>
      <c r="E287">
        <v>5180</v>
      </c>
      <c r="F287">
        <v>5160</v>
      </c>
      <c r="G287">
        <v>200</v>
      </c>
      <c r="H287" s="106" t="s">
        <v>3343</v>
      </c>
      <c r="I287">
        <v>7240</v>
      </c>
      <c r="J287" s="106" t="s">
        <v>1003</v>
      </c>
      <c r="K287" s="106" t="s">
        <v>3358</v>
      </c>
      <c r="L287">
        <v>1557</v>
      </c>
      <c r="M287">
        <v>1569</v>
      </c>
      <c r="N287">
        <v>700</v>
      </c>
      <c r="O287" s="106" t="s">
        <v>3340</v>
      </c>
      <c r="P287">
        <v>0.94309187029503105</v>
      </c>
      <c r="Q287">
        <v>0.87562153829976697</v>
      </c>
      <c r="R287">
        <v>0.28436010720703397</v>
      </c>
      <c r="S287">
        <v>8.0757224067632E-2</v>
      </c>
      <c r="T287">
        <v>-2.1836854786728099</v>
      </c>
      <c r="U287">
        <v>2.1836854786728099</v>
      </c>
      <c r="V287">
        <v>2.4536669910950901</v>
      </c>
      <c r="W287">
        <v>-8.17</v>
      </c>
      <c r="X287">
        <v>6.42</v>
      </c>
      <c r="Y287">
        <v>182963</v>
      </c>
      <c r="Z287">
        <v>18296</v>
      </c>
      <c r="AA287">
        <v>1.1000000000000001</v>
      </c>
      <c r="AB287">
        <v>10</v>
      </c>
      <c r="AC287">
        <v>6</v>
      </c>
      <c r="AD287">
        <v>4</v>
      </c>
      <c r="AE287">
        <v>60</v>
      </c>
      <c r="AF287">
        <v>14</v>
      </c>
      <c r="AG287">
        <v>5</v>
      </c>
      <c r="AH287">
        <v>0</v>
      </c>
      <c r="AI287">
        <v>5</v>
      </c>
    </row>
    <row r="288" spans="1:35" x14ac:dyDescent="0.2">
      <c r="A288" s="102">
        <v>759</v>
      </c>
      <c r="B288">
        <v>6967</v>
      </c>
      <c r="C288" s="106" t="s">
        <v>989</v>
      </c>
      <c r="D288" s="106" t="s">
        <v>3345</v>
      </c>
      <c r="E288">
        <v>1323</v>
      </c>
      <c r="F288">
        <v>1318</v>
      </c>
      <c r="G288">
        <v>800</v>
      </c>
      <c r="H288" s="106" t="s">
        <v>3340</v>
      </c>
      <c r="I288">
        <v>9433</v>
      </c>
      <c r="J288" s="106" t="s">
        <v>717</v>
      </c>
      <c r="K288" s="106" t="s">
        <v>3342</v>
      </c>
      <c r="L288">
        <v>3295</v>
      </c>
      <c r="M288">
        <v>3330</v>
      </c>
      <c r="N288">
        <v>300</v>
      </c>
      <c r="O288" s="106" t="s">
        <v>3343</v>
      </c>
      <c r="P288">
        <v>0.82844872120040802</v>
      </c>
      <c r="Q288">
        <v>0.83534544546924605</v>
      </c>
      <c r="R288" s="15">
        <v>1.1616784826605E-2</v>
      </c>
      <c r="S288">
        <v>0.29375387405638698</v>
      </c>
      <c r="T288">
        <v>0.769378881365548</v>
      </c>
      <c r="U288">
        <v>0.769378881365548</v>
      </c>
      <c r="V288">
        <v>0.83305987186271302</v>
      </c>
      <c r="W288">
        <v>5.48</v>
      </c>
      <c r="X288">
        <v>5.55</v>
      </c>
      <c r="Y288">
        <v>182468</v>
      </c>
      <c r="Z288">
        <v>9604</v>
      </c>
      <c r="AA288">
        <v>0.56000000000000005</v>
      </c>
      <c r="AB288">
        <v>19</v>
      </c>
      <c r="AC288">
        <v>9</v>
      </c>
      <c r="AD288">
        <v>10</v>
      </c>
      <c r="AE288">
        <v>47.37</v>
      </c>
      <c r="AF288">
        <v>13</v>
      </c>
      <c r="AG288">
        <v>8</v>
      </c>
      <c r="AH288">
        <v>5</v>
      </c>
      <c r="AI288">
        <v>6</v>
      </c>
    </row>
    <row r="289" spans="1:35" x14ac:dyDescent="0.2">
      <c r="A289" s="102">
        <v>583</v>
      </c>
      <c r="B289">
        <v>3563</v>
      </c>
      <c r="C289" s="106" t="s">
        <v>3654</v>
      </c>
      <c r="D289" s="106" t="s">
        <v>3366</v>
      </c>
      <c r="E289">
        <v>9710</v>
      </c>
      <c r="F289">
        <v>9500</v>
      </c>
      <c r="G289">
        <v>100</v>
      </c>
      <c r="H289" s="106" t="s">
        <v>3340</v>
      </c>
      <c r="I289">
        <v>6952</v>
      </c>
      <c r="J289" s="106" t="s">
        <v>557</v>
      </c>
      <c r="K289" s="106" t="s">
        <v>3345</v>
      </c>
      <c r="L289">
        <v>2053</v>
      </c>
      <c r="M289">
        <v>2021</v>
      </c>
      <c r="N289">
        <v>500</v>
      </c>
      <c r="O289" s="106" t="s">
        <v>3343</v>
      </c>
      <c r="P289">
        <v>0.81322066841903895</v>
      </c>
      <c r="Q289">
        <v>0.86192389803733405</v>
      </c>
      <c r="R289">
        <v>0.140958109710389</v>
      </c>
      <c r="S289" s="15">
        <v>0.27688945130394399</v>
      </c>
      <c r="T289">
        <v>2.58167567884517</v>
      </c>
      <c r="U289">
        <v>2.58167567884517</v>
      </c>
      <c r="V289">
        <v>2.5976893366467002</v>
      </c>
      <c r="W289">
        <v>9.18</v>
      </c>
      <c r="X289">
        <v>6.37</v>
      </c>
      <c r="Y289">
        <v>181325</v>
      </c>
      <c r="Z289">
        <v>7884</v>
      </c>
      <c r="AA289">
        <v>0.61</v>
      </c>
      <c r="AB289">
        <v>23</v>
      </c>
      <c r="AC289">
        <v>15</v>
      </c>
      <c r="AD289">
        <v>8</v>
      </c>
      <c r="AE289">
        <v>65.22</v>
      </c>
      <c r="AF289">
        <v>11</v>
      </c>
      <c r="AG289">
        <v>13</v>
      </c>
      <c r="AH289">
        <v>6</v>
      </c>
      <c r="AI289">
        <v>4</v>
      </c>
    </row>
    <row r="290" spans="1:35" x14ac:dyDescent="0.2">
      <c r="A290" s="102">
        <v>24</v>
      </c>
      <c r="B290">
        <v>5233</v>
      </c>
      <c r="C290" s="106" t="s">
        <v>3652</v>
      </c>
      <c r="D290" s="106" t="s">
        <v>3339</v>
      </c>
      <c r="E290">
        <v>2998</v>
      </c>
      <c r="F290">
        <v>3000</v>
      </c>
      <c r="G290">
        <v>300</v>
      </c>
      <c r="H290" s="106" t="s">
        <v>3340</v>
      </c>
      <c r="I290">
        <v>7189</v>
      </c>
      <c r="J290" s="106" t="s">
        <v>45</v>
      </c>
      <c r="K290" s="106" t="s">
        <v>3405</v>
      </c>
      <c r="L290">
        <v>745</v>
      </c>
      <c r="M290">
        <v>744</v>
      </c>
      <c r="N290">
        <v>1200</v>
      </c>
      <c r="O290" s="106" t="s">
        <v>3343</v>
      </c>
      <c r="P290">
        <v>0.83377101580931001</v>
      </c>
      <c r="Q290">
        <v>0.95776122720686996</v>
      </c>
      <c r="R290">
        <v>0.15193259376571799</v>
      </c>
      <c r="S290" s="15">
        <v>4.7098728979629101E-3</v>
      </c>
      <c r="T290">
        <v>1.27203978548293</v>
      </c>
      <c r="U290">
        <v>1.27203978548293</v>
      </c>
      <c r="V290">
        <v>1.17070188020973</v>
      </c>
      <c r="W290">
        <v>4.01</v>
      </c>
      <c r="X290">
        <v>0.8</v>
      </c>
      <c r="Y290">
        <v>180704</v>
      </c>
      <c r="Z290">
        <v>9035</v>
      </c>
      <c r="AA290">
        <v>0.54</v>
      </c>
      <c r="AB290">
        <v>20</v>
      </c>
      <c r="AC290">
        <v>11</v>
      </c>
      <c r="AD290">
        <v>9</v>
      </c>
      <c r="AE290">
        <v>55</v>
      </c>
      <c r="AF290">
        <v>12</v>
      </c>
      <c r="AG290">
        <v>10</v>
      </c>
      <c r="AH290">
        <v>4</v>
      </c>
      <c r="AI290">
        <v>6</v>
      </c>
    </row>
    <row r="291" spans="1:35" x14ac:dyDescent="0.2">
      <c r="A291" s="102">
        <v>828</v>
      </c>
      <c r="B291">
        <v>5706</v>
      </c>
      <c r="C291" s="106" t="s">
        <v>3875</v>
      </c>
      <c r="D291" s="106" t="s">
        <v>3356</v>
      </c>
      <c r="E291">
        <v>2690</v>
      </c>
      <c r="F291">
        <v>2652</v>
      </c>
      <c r="G291">
        <v>400</v>
      </c>
      <c r="H291" s="106" t="s">
        <v>3340</v>
      </c>
      <c r="I291">
        <v>5713</v>
      </c>
      <c r="J291" s="106" t="s">
        <v>3739</v>
      </c>
      <c r="K291" s="106" t="s">
        <v>3356</v>
      </c>
      <c r="L291">
        <v>3179</v>
      </c>
      <c r="M291">
        <v>3193</v>
      </c>
      <c r="N291">
        <v>300</v>
      </c>
      <c r="O291" s="106" t="s">
        <v>3343</v>
      </c>
      <c r="P291">
        <v>0.81356100266315901</v>
      </c>
      <c r="Q291">
        <v>0.82438672234173804</v>
      </c>
      <c r="R291">
        <v>0.47864465931955902</v>
      </c>
      <c r="S291">
        <v>4.5023017213515398E-2</v>
      </c>
      <c r="T291">
        <v>0.123126335163217</v>
      </c>
      <c r="U291">
        <v>0.123126335163217</v>
      </c>
      <c r="V291">
        <v>0.58451061987374597</v>
      </c>
      <c r="W291">
        <v>0.35</v>
      </c>
      <c r="X291">
        <v>10.74</v>
      </c>
      <c r="Y291">
        <v>179935</v>
      </c>
      <c r="Z291">
        <v>17994</v>
      </c>
      <c r="AA291">
        <v>0.88</v>
      </c>
      <c r="AB291">
        <v>10</v>
      </c>
      <c r="AC291">
        <v>6</v>
      </c>
      <c r="AD291">
        <v>4</v>
      </c>
      <c r="AE291">
        <v>60</v>
      </c>
      <c r="AF291">
        <v>8</v>
      </c>
      <c r="AG291">
        <v>5</v>
      </c>
      <c r="AH291">
        <v>3</v>
      </c>
      <c r="AI291">
        <v>2</v>
      </c>
    </row>
    <row r="292" spans="1:35" x14ac:dyDescent="0.2">
      <c r="A292" s="102">
        <v>838</v>
      </c>
      <c r="B292">
        <v>4528</v>
      </c>
      <c r="C292" s="106" t="s">
        <v>864</v>
      </c>
      <c r="D292" s="106" t="s">
        <v>3363</v>
      </c>
      <c r="E292">
        <v>2610</v>
      </c>
      <c r="F292">
        <v>2626.5</v>
      </c>
      <c r="G292">
        <v>400</v>
      </c>
      <c r="H292" s="106" t="s">
        <v>3340</v>
      </c>
      <c r="I292">
        <v>8601</v>
      </c>
      <c r="J292" s="106" t="s">
        <v>25</v>
      </c>
      <c r="K292" s="106" t="s">
        <v>3641</v>
      </c>
      <c r="L292">
        <v>561.29999999999995</v>
      </c>
      <c r="M292">
        <v>560.9</v>
      </c>
      <c r="N292">
        <v>1900</v>
      </c>
      <c r="O292" s="106" t="s">
        <v>3343</v>
      </c>
      <c r="P292">
        <v>0.91140990110499498</v>
      </c>
      <c r="Q292">
        <v>0.82188797886556897</v>
      </c>
      <c r="R292" s="106">
        <v>4.7619290399279701E-2</v>
      </c>
      <c r="S292">
        <v>0.31405423995839199</v>
      </c>
      <c r="T292">
        <v>1.3194320104542501</v>
      </c>
      <c r="U292">
        <v>1.3194320104542501</v>
      </c>
      <c r="V292">
        <v>1.3062795940763401</v>
      </c>
      <c r="W292">
        <v>6.06</v>
      </c>
      <c r="X292">
        <v>1.44</v>
      </c>
      <c r="Y292">
        <v>179720</v>
      </c>
      <c r="Z292">
        <v>12837</v>
      </c>
      <c r="AA292">
        <v>0.61</v>
      </c>
      <c r="AB292">
        <v>14</v>
      </c>
      <c r="AC292">
        <v>9</v>
      </c>
      <c r="AD292">
        <v>5</v>
      </c>
      <c r="AE292">
        <v>64.290000000000006</v>
      </c>
      <c r="AF292">
        <v>13</v>
      </c>
      <c r="AG292">
        <v>6</v>
      </c>
      <c r="AH292">
        <v>3</v>
      </c>
      <c r="AI292">
        <v>5</v>
      </c>
    </row>
    <row r="293" spans="1:35" x14ac:dyDescent="0.2">
      <c r="A293" s="102">
        <v>235</v>
      </c>
      <c r="B293">
        <v>4118</v>
      </c>
      <c r="C293" s="106" t="s">
        <v>3705</v>
      </c>
      <c r="D293" s="106" t="s">
        <v>3365</v>
      </c>
      <c r="E293">
        <v>3425</v>
      </c>
      <c r="F293">
        <v>3440</v>
      </c>
      <c r="G293">
        <v>300</v>
      </c>
      <c r="H293" s="106" t="s">
        <v>3340</v>
      </c>
      <c r="I293">
        <v>7201</v>
      </c>
      <c r="J293" s="106" t="s">
        <v>3387</v>
      </c>
      <c r="K293" s="106" t="s">
        <v>3358</v>
      </c>
      <c r="L293">
        <v>593.20000000000005</v>
      </c>
      <c r="M293">
        <v>592.6</v>
      </c>
      <c r="N293">
        <v>1700</v>
      </c>
      <c r="O293" s="106" t="s">
        <v>3343</v>
      </c>
      <c r="P293">
        <v>0.81635478829546004</v>
      </c>
      <c r="Q293">
        <v>0.91194071355983997</v>
      </c>
      <c r="R293" s="15">
        <v>0.24410142596977699</v>
      </c>
      <c r="S293">
        <v>0.24846465468601001</v>
      </c>
      <c r="T293">
        <v>2.1961920871545502</v>
      </c>
      <c r="U293">
        <v>2.1961920871545502</v>
      </c>
      <c r="V293">
        <v>2.09068778872571</v>
      </c>
      <c r="W293">
        <v>6.79</v>
      </c>
      <c r="X293">
        <v>2.38</v>
      </c>
      <c r="Y293">
        <v>179673</v>
      </c>
      <c r="Z293">
        <v>12834</v>
      </c>
      <c r="AA293">
        <v>0.72</v>
      </c>
      <c r="AB293">
        <v>14</v>
      </c>
      <c r="AC293">
        <v>8</v>
      </c>
      <c r="AD293">
        <v>6</v>
      </c>
      <c r="AE293">
        <v>57.14</v>
      </c>
      <c r="AF293">
        <v>13</v>
      </c>
      <c r="AG293">
        <v>5</v>
      </c>
      <c r="AH293">
        <v>3</v>
      </c>
      <c r="AI293">
        <v>6</v>
      </c>
    </row>
    <row r="294" spans="1:35" x14ac:dyDescent="0.2">
      <c r="A294" s="102">
        <v>386</v>
      </c>
      <c r="B294">
        <v>7167</v>
      </c>
      <c r="C294" s="106" t="s">
        <v>3442</v>
      </c>
      <c r="D294" s="106" t="s">
        <v>3405</v>
      </c>
      <c r="E294">
        <v>250</v>
      </c>
      <c r="F294">
        <v>249</v>
      </c>
      <c r="G294">
        <v>4200</v>
      </c>
      <c r="H294" s="106" t="s">
        <v>3340</v>
      </c>
      <c r="I294">
        <v>7189</v>
      </c>
      <c r="J294" s="106" t="s">
        <v>45</v>
      </c>
      <c r="K294" s="106" t="s">
        <v>3405</v>
      </c>
      <c r="L294">
        <v>745</v>
      </c>
      <c r="M294">
        <v>744</v>
      </c>
      <c r="N294">
        <v>1400</v>
      </c>
      <c r="O294" s="106" t="s">
        <v>3343</v>
      </c>
      <c r="P294">
        <v>0.97404855731279705</v>
      </c>
      <c r="Q294">
        <v>0.89130862129010102</v>
      </c>
      <c r="R294">
        <v>0.52437432135159201</v>
      </c>
      <c r="S294">
        <v>0.134777700017883</v>
      </c>
      <c r="T294">
        <v>0.33631283550112601</v>
      </c>
      <c r="U294">
        <v>0.33631283550112601</v>
      </c>
      <c r="V294">
        <v>0.63643456505643603</v>
      </c>
      <c r="W294">
        <v>0.68</v>
      </c>
      <c r="X294">
        <v>0.4</v>
      </c>
      <c r="Y294">
        <v>179261</v>
      </c>
      <c r="Z294">
        <v>9435</v>
      </c>
      <c r="AA294">
        <v>0.45</v>
      </c>
      <c r="AB294">
        <v>19</v>
      </c>
      <c r="AC294">
        <v>11</v>
      </c>
      <c r="AD294">
        <v>8</v>
      </c>
      <c r="AE294">
        <v>57.89</v>
      </c>
      <c r="AF294">
        <v>15</v>
      </c>
      <c r="AG294">
        <v>6</v>
      </c>
      <c r="AH294">
        <v>2</v>
      </c>
      <c r="AI294">
        <v>11</v>
      </c>
    </row>
    <row r="295" spans="1:35" x14ac:dyDescent="0.2">
      <c r="A295" s="102">
        <v>377</v>
      </c>
      <c r="B295">
        <v>4186</v>
      </c>
      <c r="C295" s="106" t="s">
        <v>853</v>
      </c>
      <c r="D295" s="106" t="s">
        <v>3365</v>
      </c>
      <c r="E295">
        <v>4670</v>
      </c>
      <c r="F295">
        <v>4680</v>
      </c>
      <c r="G295">
        <v>200</v>
      </c>
      <c r="H295" s="106" t="s">
        <v>3340</v>
      </c>
      <c r="I295">
        <v>9437</v>
      </c>
      <c r="J295" s="106" t="s">
        <v>600</v>
      </c>
      <c r="K295" s="106" t="s">
        <v>3342</v>
      </c>
      <c r="L295">
        <v>3071</v>
      </c>
      <c r="M295">
        <v>3089</v>
      </c>
      <c r="N295">
        <v>300</v>
      </c>
      <c r="O295" s="106" t="s">
        <v>3343</v>
      </c>
      <c r="P295">
        <v>0.87978244412754003</v>
      </c>
      <c r="Q295">
        <v>0.89272612678116203</v>
      </c>
      <c r="R295">
        <v>8.3378969285757604E-4</v>
      </c>
      <c r="S295">
        <v>0.13966184491370501</v>
      </c>
      <c r="T295">
        <v>1.2968899077092899</v>
      </c>
      <c r="U295">
        <v>1.2968899077092899</v>
      </c>
      <c r="V295">
        <v>1.4263574255812901</v>
      </c>
      <c r="W295">
        <v>5.86</v>
      </c>
      <c r="X295">
        <v>0.99</v>
      </c>
      <c r="Y295">
        <v>179250</v>
      </c>
      <c r="Z295">
        <v>10544</v>
      </c>
      <c r="AA295">
        <v>0.52</v>
      </c>
      <c r="AB295">
        <v>17</v>
      </c>
      <c r="AC295">
        <v>11</v>
      </c>
      <c r="AD295">
        <v>6</v>
      </c>
      <c r="AE295">
        <v>64.709999999999994</v>
      </c>
      <c r="AF295">
        <v>14</v>
      </c>
      <c r="AG295">
        <v>6</v>
      </c>
      <c r="AH295">
        <v>3</v>
      </c>
      <c r="AI295">
        <v>8</v>
      </c>
    </row>
    <row r="296" spans="1:35" x14ac:dyDescent="0.2">
      <c r="A296" s="102">
        <v>754</v>
      </c>
      <c r="B296">
        <v>7731</v>
      </c>
      <c r="C296" s="106" t="s">
        <v>3706</v>
      </c>
      <c r="D296" s="106" t="s">
        <v>3349</v>
      </c>
      <c r="E296">
        <v>1333</v>
      </c>
      <c r="F296">
        <v>1332</v>
      </c>
      <c r="G296">
        <v>800</v>
      </c>
      <c r="H296" s="106" t="s">
        <v>3340</v>
      </c>
      <c r="I296">
        <v>8273</v>
      </c>
      <c r="J296" s="106" t="s">
        <v>3526</v>
      </c>
      <c r="K296" s="106" t="s">
        <v>3366</v>
      </c>
      <c r="L296">
        <v>3505</v>
      </c>
      <c r="M296">
        <v>3515</v>
      </c>
      <c r="N296">
        <v>300</v>
      </c>
      <c r="O296" s="106" t="s">
        <v>3343</v>
      </c>
      <c r="P296">
        <v>0.86454441922674796</v>
      </c>
      <c r="Q296">
        <v>0.83601565177548198</v>
      </c>
      <c r="R296" s="15">
        <v>0.30933335081879199</v>
      </c>
      <c r="S296">
        <v>0.117855647002637</v>
      </c>
      <c r="T296">
        <v>1.6087890265267599</v>
      </c>
      <c r="U296">
        <v>1.6087890265267599</v>
      </c>
      <c r="V296">
        <v>1.4683503770340101</v>
      </c>
      <c r="W296">
        <v>7.03</v>
      </c>
      <c r="X296">
        <v>1.05</v>
      </c>
      <c r="Y296">
        <v>177944</v>
      </c>
      <c r="Z296">
        <v>10467</v>
      </c>
      <c r="AA296">
        <v>0.56000000000000005</v>
      </c>
      <c r="AB296">
        <v>17</v>
      </c>
      <c r="AC296">
        <v>10</v>
      </c>
      <c r="AD296">
        <v>7</v>
      </c>
      <c r="AE296">
        <v>58.82</v>
      </c>
      <c r="AF296">
        <v>11</v>
      </c>
      <c r="AG296">
        <v>6</v>
      </c>
      <c r="AH296">
        <v>5</v>
      </c>
      <c r="AI296">
        <v>6</v>
      </c>
    </row>
    <row r="297" spans="1:35" x14ac:dyDescent="0.2">
      <c r="A297" s="102">
        <v>479</v>
      </c>
      <c r="B297">
        <v>4061</v>
      </c>
      <c r="C297" s="106" t="s">
        <v>3692</v>
      </c>
      <c r="D297" s="106" t="s">
        <v>3365</v>
      </c>
      <c r="E297">
        <v>3050</v>
      </c>
      <c r="F297">
        <v>3010</v>
      </c>
      <c r="G297">
        <v>300</v>
      </c>
      <c r="H297" s="106" t="s">
        <v>3343</v>
      </c>
      <c r="I297">
        <v>8316</v>
      </c>
      <c r="J297" s="106" t="s">
        <v>3673</v>
      </c>
      <c r="K297" s="106" t="s">
        <v>3405</v>
      </c>
      <c r="L297">
        <v>3901</v>
      </c>
      <c r="M297">
        <v>3904</v>
      </c>
      <c r="N297">
        <v>200</v>
      </c>
      <c r="O297" s="106" t="s">
        <v>3340</v>
      </c>
      <c r="P297">
        <v>0.81990034847073101</v>
      </c>
      <c r="Q297">
        <v>0.87956832101638005</v>
      </c>
      <c r="R297" s="106">
        <v>0.28785436650631802</v>
      </c>
      <c r="S297" s="106">
        <v>3.6867777205708699E-3</v>
      </c>
      <c r="T297">
        <v>-2.0426260229998898</v>
      </c>
      <c r="U297">
        <v>2.0426260229998898</v>
      </c>
      <c r="V297">
        <v>2.4806626260081601</v>
      </c>
      <c r="W297">
        <v>-5.31</v>
      </c>
      <c r="X297">
        <v>15.65</v>
      </c>
      <c r="Y297">
        <v>176497</v>
      </c>
      <c r="Z297">
        <v>25214</v>
      </c>
      <c r="AA297">
        <v>1.47</v>
      </c>
      <c r="AB297">
        <v>7</v>
      </c>
      <c r="AC297">
        <v>6</v>
      </c>
      <c r="AD297">
        <v>1</v>
      </c>
      <c r="AE297">
        <v>85.71</v>
      </c>
      <c r="AF297">
        <v>14</v>
      </c>
      <c r="AG297">
        <v>2</v>
      </c>
      <c r="AH297">
        <v>0</v>
      </c>
      <c r="AI297">
        <v>5</v>
      </c>
    </row>
    <row r="298" spans="1:35" x14ac:dyDescent="0.2">
      <c r="A298" s="102">
        <v>173</v>
      </c>
      <c r="B298">
        <v>3003</v>
      </c>
      <c r="C298" s="106" t="s">
        <v>719</v>
      </c>
      <c r="D298" s="106" t="s">
        <v>3362</v>
      </c>
      <c r="E298">
        <v>1360</v>
      </c>
      <c r="F298">
        <v>1345</v>
      </c>
      <c r="G298">
        <v>600</v>
      </c>
      <c r="H298" s="106" t="s">
        <v>3340</v>
      </c>
      <c r="I298">
        <v>7729</v>
      </c>
      <c r="J298" s="106" t="s">
        <v>714</v>
      </c>
      <c r="K298" s="106" t="s">
        <v>3349</v>
      </c>
      <c r="L298">
        <v>4050</v>
      </c>
      <c r="M298">
        <v>3985</v>
      </c>
      <c r="N298">
        <v>200</v>
      </c>
      <c r="O298" s="106" t="s">
        <v>3343</v>
      </c>
      <c r="P298">
        <v>0.85132843383712398</v>
      </c>
      <c r="Q298">
        <v>0.92347022045906901</v>
      </c>
      <c r="R298" s="106">
        <v>6.8868432931002005E-2</v>
      </c>
      <c r="S298" s="106">
        <v>0.127477063006464</v>
      </c>
      <c r="T298">
        <v>1.4832714711005399</v>
      </c>
      <c r="U298">
        <v>1.4832714711005399</v>
      </c>
      <c r="V298">
        <v>1.8954273203196399</v>
      </c>
      <c r="W298">
        <v>5.15</v>
      </c>
      <c r="X298">
        <v>1.25</v>
      </c>
      <c r="Y298">
        <v>176286</v>
      </c>
      <c r="Z298">
        <v>13560</v>
      </c>
      <c r="AA298">
        <v>0.67</v>
      </c>
      <c r="AB298">
        <v>13</v>
      </c>
      <c r="AC298">
        <v>6</v>
      </c>
      <c r="AD298">
        <v>7</v>
      </c>
      <c r="AE298">
        <v>46.15</v>
      </c>
      <c r="AF298">
        <v>10</v>
      </c>
      <c r="AG298">
        <v>6</v>
      </c>
      <c r="AH298">
        <v>4</v>
      </c>
      <c r="AI298">
        <v>3</v>
      </c>
    </row>
    <row r="299" spans="1:35" x14ac:dyDescent="0.2">
      <c r="A299" s="102">
        <v>91</v>
      </c>
      <c r="B299">
        <v>7186</v>
      </c>
      <c r="C299" s="106" t="s">
        <v>713</v>
      </c>
      <c r="D299" s="106" t="s">
        <v>3405</v>
      </c>
      <c r="E299">
        <v>429</v>
      </c>
      <c r="F299">
        <v>428</v>
      </c>
      <c r="G299">
        <v>2000</v>
      </c>
      <c r="H299" s="106" t="s">
        <v>3340</v>
      </c>
      <c r="I299">
        <v>7267</v>
      </c>
      <c r="J299" s="106" t="s">
        <v>61</v>
      </c>
      <c r="K299" s="106" t="s">
        <v>3358</v>
      </c>
      <c r="L299">
        <v>2828.5</v>
      </c>
      <c r="M299">
        <v>2849</v>
      </c>
      <c r="N299">
        <v>300</v>
      </c>
      <c r="O299" s="106" t="s">
        <v>3343</v>
      </c>
      <c r="P299">
        <v>0.85676990571019496</v>
      </c>
      <c r="Q299">
        <v>0.935855425469586</v>
      </c>
      <c r="R299">
        <v>0.48863564479122201</v>
      </c>
      <c r="S299">
        <v>7.3169600883641106E-2</v>
      </c>
      <c r="T299">
        <v>1.79064484431399</v>
      </c>
      <c r="U299">
        <v>1.79064484431399</v>
      </c>
      <c r="V299">
        <v>1.85689724382746</v>
      </c>
      <c r="W299">
        <v>3.43</v>
      </c>
      <c r="X299">
        <v>0.15</v>
      </c>
      <c r="Y299">
        <v>174766</v>
      </c>
      <c r="Z299">
        <v>13444</v>
      </c>
      <c r="AA299">
        <v>0.71</v>
      </c>
      <c r="AB299">
        <v>13</v>
      </c>
      <c r="AC299">
        <v>8</v>
      </c>
      <c r="AD299">
        <v>5</v>
      </c>
      <c r="AE299">
        <v>61.54</v>
      </c>
      <c r="AF299">
        <v>15</v>
      </c>
      <c r="AG299">
        <v>3</v>
      </c>
      <c r="AH299">
        <v>0</v>
      </c>
      <c r="AI299">
        <v>10</v>
      </c>
    </row>
    <row r="300" spans="1:35" x14ac:dyDescent="0.2">
      <c r="A300" s="102">
        <v>553</v>
      </c>
      <c r="B300">
        <v>4739</v>
      </c>
      <c r="C300" s="106" t="s">
        <v>3402</v>
      </c>
      <c r="D300" s="106" t="s">
        <v>3342</v>
      </c>
      <c r="E300">
        <v>3330</v>
      </c>
      <c r="F300">
        <v>3270</v>
      </c>
      <c r="G300">
        <v>300</v>
      </c>
      <c r="H300" s="106" t="s">
        <v>3340</v>
      </c>
      <c r="I300">
        <v>9437</v>
      </c>
      <c r="J300" s="106" t="s">
        <v>600</v>
      </c>
      <c r="K300" s="106" t="s">
        <v>3342</v>
      </c>
      <c r="L300">
        <v>3071</v>
      </c>
      <c r="M300">
        <v>3089</v>
      </c>
      <c r="N300">
        <v>300</v>
      </c>
      <c r="O300" s="106" t="s">
        <v>3343</v>
      </c>
      <c r="P300">
        <v>0.85376174975588903</v>
      </c>
      <c r="Q300">
        <v>0.868803827225895</v>
      </c>
      <c r="R300">
        <v>6.2557636186719404E-2</v>
      </c>
      <c r="S300">
        <v>0.39510587232303401</v>
      </c>
      <c r="T300">
        <v>1.3058230383467</v>
      </c>
      <c r="U300">
        <v>1.3058230383467</v>
      </c>
      <c r="V300">
        <v>2.5098208012024998</v>
      </c>
      <c r="W300">
        <v>4.29</v>
      </c>
      <c r="X300">
        <v>5.54</v>
      </c>
      <c r="Y300">
        <v>173739</v>
      </c>
      <c r="Z300">
        <v>9652</v>
      </c>
      <c r="AA300">
        <v>0.49</v>
      </c>
      <c r="AB300">
        <v>18</v>
      </c>
      <c r="AC300">
        <v>9</v>
      </c>
      <c r="AD300">
        <v>9</v>
      </c>
      <c r="AE300">
        <v>50</v>
      </c>
      <c r="AF300">
        <v>14</v>
      </c>
      <c r="AG300">
        <v>6</v>
      </c>
      <c r="AH300">
        <v>2</v>
      </c>
      <c r="AI300">
        <v>10</v>
      </c>
    </row>
    <row r="301" spans="1:35" x14ac:dyDescent="0.2">
      <c r="A301" s="102">
        <v>854</v>
      </c>
      <c r="B301">
        <v>3865</v>
      </c>
      <c r="C301" s="106" t="s">
        <v>3278</v>
      </c>
      <c r="D301" s="106" t="s">
        <v>3671</v>
      </c>
      <c r="E301">
        <v>524</v>
      </c>
      <c r="F301">
        <v>524</v>
      </c>
      <c r="G301">
        <v>2000</v>
      </c>
      <c r="H301" s="106" t="s">
        <v>3340</v>
      </c>
      <c r="I301">
        <v>7321</v>
      </c>
      <c r="J301" s="106" t="s">
        <v>3658</v>
      </c>
      <c r="K301" s="106" t="s">
        <v>3405</v>
      </c>
      <c r="L301">
        <v>623</v>
      </c>
      <c r="M301">
        <v>619</v>
      </c>
      <c r="N301">
        <v>1700</v>
      </c>
      <c r="O301" s="106" t="s">
        <v>3343</v>
      </c>
      <c r="P301">
        <v>0.89734140056337897</v>
      </c>
      <c r="Q301">
        <v>0.82024852932146497</v>
      </c>
      <c r="R301">
        <v>4.6088739669727603E-2</v>
      </c>
      <c r="S301" s="106">
        <v>2.6887913656154401E-2</v>
      </c>
      <c r="T301">
        <v>2.37329414873096</v>
      </c>
      <c r="U301">
        <v>2.37329414873096</v>
      </c>
      <c r="V301">
        <v>2.0435222801794901</v>
      </c>
      <c r="W301">
        <v>5.65</v>
      </c>
      <c r="X301">
        <v>0.41</v>
      </c>
      <c r="Y301">
        <v>171332</v>
      </c>
      <c r="Z301">
        <v>15576</v>
      </c>
      <c r="AA301">
        <v>0.75</v>
      </c>
      <c r="AB301">
        <v>11</v>
      </c>
      <c r="AC301">
        <v>7</v>
      </c>
      <c r="AD301">
        <v>4</v>
      </c>
      <c r="AE301">
        <v>63.64</v>
      </c>
      <c r="AF301">
        <v>13</v>
      </c>
      <c r="AG301">
        <v>3</v>
      </c>
      <c r="AH301">
        <v>1</v>
      </c>
      <c r="AI301">
        <v>7</v>
      </c>
    </row>
    <row r="302" spans="1:35" x14ac:dyDescent="0.2">
      <c r="A302" s="102">
        <v>405</v>
      </c>
      <c r="B302">
        <v>6371</v>
      </c>
      <c r="C302" s="106" t="s">
        <v>3593</v>
      </c>
      <c r="D302" s="106" t="s">
        <v>3353</v>
      </c>
      <c r="E302">
        <v>3420</v>
      </c>
      <c r="F302">
        <v>3370</v>
      </c>
      <c r="G302">
        <v>300</v>
      </c>
      <c r="H302" s="106" t="s">
        <v>3343</v>
      </c>
      <c r="I302">
        <v>7327</v>
      </c>
      <c r="J302" s="106" t="s">
        <v>3708</v>
      </c>
      <c r="K302" s="106" t="s">
        <v>3405</v>
      </c>
      <c r="L302">
        <v>2780</v>
      </c>
      <c r="M302">
        <v>2765</v>
      </c>
      <c r="N302">
        <v>400</v>
      </c>
      <c r="O302" s="106" t="s">
        <v>3340</v>
      </c>
      <c r="P302">
        <v>0.83050722057604698</v>
      </c>
      <c r="Q302">
        <v>0.88845144384378305</v>
      </c>
      <c r="R302" s="15">
        <v>0.29452828332787601</v>
      </c>
      <c r="S302">
        <v>6.9895529199591994E-2</v>
      </c>
      <c r="T302">
        <v>-2.5427310273075698</v>
      </c>
      <c r="U302">
        <v>2.5427310273075698</v>
      </c>
      <c r="V302">
        <v>2.7153864364543798</v>
      </c>
      <c r="W302">
        <v>-6.56</v>
      </c>
      <c r="X302">
        <v>9.4</v>
      </c>
      <c r="Y302">
        <v>171321</v>
      </c>
      <c r="Z302">
        <v>42830</v>
      </c>
      <c r="AA302">
        <v>2.2799999999999998</v>
      </c>
      <c r="AB302">
        <v>4</v>
      </c>
      <c r="AC302">
        <v>4</v>
      </c>
      <c r="AD302">
        <v>0</v>
      </c>
      <c r="AE302">
        <v>100</v>
      </c>
      <c r="AF302">
        <v>10</v>
      </c>
      <c r="AG302">
        <v>4</v>
      </c>
      <c r="AH302">
        <v>0</v>
      </c>
      <c r="AI302">
        <v>0</v>
      </c>
    </row>
    <row r="303" spans="1:35" x14ac:dyDescent="0.2">
      <c r="A303" s="102">
        <v>41</v>
      </c>
      <c r="B303">
        <v>4004</v>
      </c>
      <c r="C303" s="106" t="s">
        <v>3644</v>
      </c>
      <c r="D303" s="106" t="s">
        <v>3365</v>
      </c>
      <c r="E303">
        <v>2694</v>
      </c>
      <c r="F303">
        <v>2682</v>
      </c>
      <c r="G303">
        <v>400</v>
      </c>
      <c r="H303" s="106" t="s">
        <v>3340</v>
      </c>
      <c r="I303">
        <v>7211</v>
      </c>
      <c r="J303" s="106" t="s">
        <v>28</v>
      </c>
      <c r="K303" s="106" t="s">
        <v>3358</v>
      </c>
      <c r="L303">
        <v>408</v>
      </c>
      <c r="M303">
        <v>408</v>
      </c>
      <c r="N303">
        <v>2600</v>
      </c>
      <c r="O303" s="106" t="s">
        <v>3343</v>
      </c>
      <c r="P303">
        <v>0.87786165424747598</v>
      </c>
      <c r="Q303">
        <v>0.95176260716871897</v>
      </c>
      <c r="R303">
        <v>0.24901736367732599</v>
      </c>
      <c r="S303">
        <v>2.0653466975117499E-2</v>
      </c>
      <c r="T303">
        <v>1.7462941710069599</v>
      </c>
      <c r="U303">
        <v>1.7462941710069599</v>
      </c>
      <c r="V303">
        <v>1.9001089797156601</v>
      </c>
      <c r="W303">
        <v>5.16</v>
      </c>
      <c r="X303">
        <v>1.1200000000000001</v>
      </c>
      <c r="Y303">
        <v>171109</v>
      </c>
      <c r="Z303">
        <v>7440</v>
      </c>
      <c r="AA303">
        <v>0.2</v>
      </c>
      <c r="AB303">
        <v>23</v>
      </c>
      <c r="AC303">
        <v>12</v>
      </c>
      <c r="AD303">
        <v>11</v>
      </c>
      <c r="AE303">
        <v>52.17</v>
      </c>
      <c r="AF303">
        <v>12</v>
      </c>
      <c r="AG303">
        <v>10</v>
      </c>
      <c r="AH303">
        <v>10</v>
      </c>
      <c r="AI303">
        <v>3</v>
      </c>
    </row>
    <row r="304" spans="1:35" x14ac:dyDescent="0.2">
      <c r="A304" s="102">
        <v>285</v>
      </c>
      <c r="B304">
        <v>7267</v>
      </c>
      <c r="C304" s="106" t="s">
        <v>61</v>
      </c>
      <c r="D304" s="106" t="s">
        <v>3358</v>
      </c>
      <c r="E304">
        <v>2828.5</v>
      </c>
      <c r="F304">
        <v>2849</v>
      </c>
      <c r="G304">
        <v>300</v>
      </c>
      <c r="H304" s="106" t="s">
        <v>3343</v>
      </c>
      <c r="I304">
        <v>9072</v>
      </c>
      <c r="J304" s="106" t="s">
        <v>3523</v>
      </c>
      <c r="K304" s="106" t="s">
        <v>3524</v>
      </c>
      <c r="L304">
        <v>2599</v>
      </c>
      <c r="M304">
        <v>2594</v>
      </c>
      <c r="N304">
        <v>300</v>
      </c>
      <c r="O304" s="106" t="s">
        <v>3340</v>
      </c>
      <c r="P304">
        <v>0.93615982316183199</v>
      </c>
      <c r="Q304">
        <v>0.90458940196999305</v>
      </c>
      <c r="R304">
        <v>5.0588275206695697E-2</v>
      </c>
      <c r="S304">
        <v>4.6860726068868796E-3</v>
      </c>
      <c r="T304">
        <v>-2.2744578900413002</v>
      </c>
      <c r="U304">
        <v>2.2744578900413002</v>
      </c>
      <c r="V304">
        <v>2.47081421082911</v>
      </c>
      <c r="W304">
        <v>-3.49</v>
      </c>
      <c r="X304">
        <v>8.9499999999999993</v>
      </c>
      <c r="Y304">
        <v>170857</v>
      </c>
      <c r="Z304">
        <v>24408</v>
      </c>
      <c r="AA304">
        <v>1.28</v>
      </c>
      <c r="AB304">
        <v>7</v>
      </c>
      <c r="AC304">
        <v>5</v>
      </c>
      <c r="AD304">
        <v>2</v>
      </c>
      <c r="AE304">
        <v>71.430000000000007</v>
      </c>
      <c r="AF304">
        <v>12</v>
      </c>
      <c r="AG304">
        <v>5</v>
      </c>
      <c r="AH304">
        <v>0</v>
      </c>
      <c r="AI304">
        <v>2</v>
      </c>
    </row>
    <row r="305" spans="1:35" x14ac:dyDescent="0.2">
      <c r="A305" s="102">
        <v>866</v>
      </c>
      <c r="B305">
        <v>7186</v>
      </c>
      <c r="C305" s="106" t="s">
        <v>713</v>
      </c>
      <c r="D305" s="106" t="s">
        <v>3405</v>
      </c>
      <c r="E305">
        <v>429</v>
      </c>
      <c r="F305">
        <v>428</v>
      </c>
      <c r="G305">
        <v>2500</v>
      </c>
      <c r="H305" s="106" t="s">
        <v>3340</v>
      </c>
      <c r="I305">
        <v>7762</v>
      </c>
      <c r="J305" s="106" t="s">
        <v>3661</v>
      </c>
      <c r="K305" s="106" t="s">
        <v>3349</v>
      </c>
      <c r="L305">
        <v>538</v>
      </c>
      <c r="M305">
        <v>535</v>
      </c>
      <c r="N305">
        <v>2000</v>
      </c>
      <c r="O305" s="106" t="s">
        <v>3343</v>
      </c>
      <c r="P305">
        <v>0.88862409074541304</v>
      </c>
      <c r="Q305">
        <v>0.81750373729634995</v>
      </c>
      <c r="R305">
        <v>3.44681384850556E-3</v>
      </c>
      <c r="S305">
        <v>7.4188666452200902E-2</v>
      </c>
      <c r="T305">
        <v>2.6880368135815398</v>
      </c>
      <c r="U305">
        <v>2.6880368135815398</v>
      </c>
      <c r="V305">
        <v>2.8218925272166802</v>
      </c>
      <c r="W305">
        <v>5.55</v>
      </c>
      <c r="X305">
        <v>0</v>
      </c>
      <c r="Y305">
        <v>169932</v>
      </c>
      <c r="Z305">
        <v>10621</v>
      </c>
      <c r="AA305">
        <v>0.5</v>
      </c>
      <c r="AB305">
        <v>16</v>
      </c>
      <c r="AC305">
        <v>10</v>
      </c>
      <c r="AD305">
        <v>6</v>
      </c>
      <c r="AE305">
        <v>62.5</v>
      </c>
      <c r="AF305">
        <v>13</v>
      </c>
      <c r="AG305">
        <v>6</v>
      </c>
      <c r="AH305">
        <v>4</v>
      </c>
      <c r="AI305">
        <v>6</v>
      </c>
    </row>
    <row r="306" spans="1:35" x14ac:dyDescent="0.2">
      <c r="A306" s="102">
        <v>219</v>
      </c>
      <c r="B306">
        <v>3387</v>
      </c>
      <c r="C306" s="106" t="s">
        <v>818</v>
      </c>
      <c r="D306" s="106" t="s">
        <v>3366</v>
      </c>
      <c r="E306">
        <v>2340</v>
      </c>
      <c r="F306">
        <v>2347</v>
      </c>
      <c r="G306">
        <v>400</v>
      </c>
      <c r="H306" s="106" t="s">
        <v>3340</v>
      </c>
      <c r="I306">
        <v>4739</v>
      </c>
      <c r="J306" s="106" t="s">
        <v>3402</v>
      </c>
      <c r="K306" s="106" t="s">
        <v>3342</v>
      </c>
      <c r="L306">
        <v>3330</v>
      </c>
      <c r="M306">
        <v>3270</v>
      </c>
      <c r="N306">
        <v>300</v>
      </c>
      <c r="O306" s="106" t="s">
        <v>3343</v>
      </c>
      <c r="P306">
        <v>0.83667396019350804</v>
      </c>
      <c r="Q306">
        <v>0.91533656145822295</v>
      </c>
      <c r="R306">
        <v>0.45537148700214097</v>
      </c>
      <c r="S306" s="106">
        <v>7.1670850593568503E-3</v>
      </c>
      <c r="T306">
        <v>1.9302543825106</v>
      </c>
      <c r="U306">
        <v>1.9302543825106</v>
      </c>
      <c r="V306">
        <v>1.53835368447757</v>
      </c>
      <c r="W306">
        <v>10.7</v>
      </c>
      <c r="X306">
        <v>4.3</v>
      </c>
      <c r="Y306">
        <v>169863</v>
      </c>
      <c r="Z306">
        <v>9992</v>
      </c>
      <c r="AA306">
        <v>0.55000000000000004</v>
      </c>
      <c r="AB306">
        <v>17</v>
      </c>
      <c r="AC306">
        <v>11</v>
      </c>
      <c r="AD306">
        <v>6</v>
      </c>
      <c r="AE306">
        <v>64.709999999999994</v>
      </c>
      <c r="AF306">
        <v>12</v>
      </c>
      <c r="AG306">
        <v>7</v>
      </c>
      <c r="AH306">
        <v>4</v>
      </c>
      <c r="AI306">
        <v>6</v>
      </c>
    </row>
    <row r="307" spans="1:35" x14ac:dyDescent="0.2">
      <c r="A307" s="102">
        <v>857</v>
      </c>
      <c r="B307">
        <v>8012</v>
      </c>
      <c r="C307" s="106" t="s">
        <v>3677</v>
      </c>
      <c r="D307" s="106" t="s">
        <v>3347</v>
      </c>
      <c r="E307">
        <v>1567</v>
      </c>
      <c r="F307">
        <v>1553</v>
      </c>
      <c r="G307">
        <v>700</v>
      </c>
      <c r="H307" s="106" t="s">
        <v>3343</v>
      </c>
      <c r="I307">
        <v>8377</v>
      </c>
      <c r="J307" s="106" t="s">
        <v>3525</v>
      </c>
      <c r="K307" s="106" t="s">
        <v>3405</v>
      </c>
      <c r="L307">
        <v>1083</v>
      </c>
      <c r="M307">
        <v>1084</v>
      </c>
      <c r="N307">
        <v>1000</v>
      </c>
      <c r="O307" s="106" t="s">
        <v>3340</v>
      </c>
      <c r="P307">
        <v>0.900476879573474</v>
      </c>
      <c r="Q307">
        <v>0.81918083255733198</v>
      </c>
      <c r="R307">
        <v>1.9678608162578898E-2</v>
      </c>
      <c r="S307" s="15">
        <v>6.5592108130296506E-2</v>
      </c>
      <c r="T307">
        <v>-0.61528062147539098</v>
      </c>
      <c r="U307">
        <v>0.61528062147539098</v>
      </c>
      <c r="V307">
        <v>0.70087829611528496</v>
      </c>
      <c r="W307">
        <v>-1.35</v>
      </c>
      <c r="X307">
        <v>0.28999999999999998</v>
      </c>
      <c r="Y307">
        <v>169291</v>
      </c>
      <c r="Z307">
        <v>9958</v>
      </c>
      <c r="AA307">
        <v>0.49</v>
      </c>
      <c r="AB307">
        <v>17</v>
      </c>
      <c r="AC307">
        <v>11</v>
      </c>
      <c r="AD307">
        <v>6</v>
      </c>
      <c r="AE307">
        <v>64.709999999999994</v>
      </c>
      <c r="AF307">
        <v>14</v>
      </c>
      <c r="AG307">
        <v>5</v>
      </c>
      <c r="AH307">
        <v>3</v>
      </c>
      <c r="AI307">
        <v>9</v>
      </c>
    </row>
    <row r="308" spans="1:35" x14ac:dyDescent="0.2">
      <c r="A308" s="102">
        <v>712</v>
      </c>
      <c r="B308">
        <v>6028</v>
      </c>
      <c r="C308" s="106" t="s">
        <v>722</v>
      </c>
      <c r="D308" s="106" t="s">
        <v>3355</v>
      </c>
      <c r="E308">
        <v>7720</v>
      </c>
      <c r="F308">
        <v>7700</v>
      </c>
      <c r="G308">
        <v>100</v>
      </c>
      <c r="H308" s="106" t="s">
        <v>3340</v>
      </c>
      <c r="I308">
        <v>6406</v>
      </c>
      <c r="J308" s="106" t="s">
        <v>3352</v>
      </c>
      <c r="K308" s="106" t="s">
        <v>3353</v>
      </c>
      <c r="L308">
        <v>1809</v>
      </c>
      <c r="M308">
        <v>1792</v>
      </c>
      <c r="N308">
        <v>400</v>
      </c>
      <c r="O308" s="106" t="s">
        <v>3343</v>
      </c>
      <c r="P308">
        <v>0.802480361370563</v>
      </c>
      <c r="Q308">
        <v>0.841165272302831</v>
      </c>
      <c r="R308">
        <v>0.16881145359445701</v>
      </c>
      <c r="S308">
        <v>0.32474769852541302</v>
      </c>
      <c r="T308">
        <v>9.4362214802147695E-2</v>
      </c>
      <c r="U308">
        <v>9.4362214802147695E-2</v>
      </c>
      <c r="V308">
        <v>2.8572820925267799E-2</v>
      </c>
      <c r="W308">
        <v>0.27</v>
      </c>
      <c r="X308">
        <v>6.91</v>
      </c>
      <c r="Y308">
        <v>168438</v>
      </c>
      <c r="Z308">
        <v>7656</v>
      </c>
      <c r="AA308">
        <v>0.54</v>
      </c>
      <c r="AB308">
        <v>22</v>
      </c>
      <c r="AC308">
        <v>14</v>
      </c>
      <c r="AD308">
        <v>8</v>
      </c>
      <c r="AE308">
        <v>63.64</v>
      </c>
      <c r="AF308">
        <v>8</v>
      </c>
      <c r="AG308">
        <v>13</v>
      </c>
      <c r="AH308">
        <v>7</v>
      </c>
      <c r="AI308">
        <v>2</v>
      </c>
    </row>
    <row r="309" spans="1:35" x14ac:dyDescent="0.2">
      <c r="A309" s="102">
        <v>115</v>
      </c>
      <c r="B309">
        <v>1803</v>
      </c>
      <c r="C309" s="106" t="s">
        <v>3351</v>
      </c>
      <c r="D309" s="106" t="s">
        <v>3350</v>
      </c>
      <c r="E309">
        <v>1128</v>
      </c>
      <c r="F309">
        <v>1135</v>
      </c>
      <c r="G309">
        <v>900</v>
      </c>
      <c r="H309" s="106" t="s">
        <v>3343</v>
      </c>
      <c r="I309">
        <v>8572</v>
      </c>
      <c r="J309" s="106" t="s">
        <v>3308</v>
      </c>
      <c r="K309" s="106" t="s">
        <v>3346</v>
      </c>
      <c r="L309">
        <v>529</v>
      </c>
      <c r="M309">
        <v>522</v>
      </c>
      <c r="N309">
        <v>2000</v>
      </c>
      <c r="O309" s="106" t="s">
        <v>3340</v>
      </c>
      <c r="P309">
        <v>0.90762803072576004</v>
      </c>
      <c r="Q309">
        <v>0.93161675971441005</v>
      </c>
      <c r="R309">
        <v>2.6636506359503199E-2</v>
      </c>
      <c r="S309">
        <v>3.7846478699147902E-2</v>
      </c>
      <c r="T309">
        <v>-1.5167647266728499</v>
      </c>
      <c r="U309">
        <v>1.5167647266728499</v>
      </c>
      <c r="V309">
        <v>2.0022257119627498</v>
      </c>
      <c r="W309">
        <v>-5.92</v>
      </c>
      <c r="X309">
        <v>2.2000000000000002</v>
      </c>
      <c r="Y309">
        <v>166963</v>
      </c>
      <c r="Z309">
        <v>8348</v>
      </c>
      <c r="AA309">
        <v>0.38</v>
      </c>
      <c r="AB309">
        <v>20</v>
      </c>
      <c r="AC309">
        <v>15</v>
      </c>
      <c r="AD309">
        <v>5</v>
      </c>
      <c r="AE309">
        <v>75</v>
      </c>
      <c r="AF309">
        <v>11</v>
      </c>
      <c r="AG309">
        <v>7</v>
      </c>
      <c r="AH309">
        <v>4</v>
      </c>
      <c r="AI309">
        <v>9</v>
      </c>
    </row>
    <row r="310" spans="1:35" x14ac:dyDescent="0.2">
      <c r="A310" s="102">
        <v>608</v>
      </c>
      <c r="B310">
        <v>2002</v>
      </c>
      <c r="C310" s="106" t="s">
        <v>3709</v>
      </c>
      <c r="D310" s="106" t="s">
        <v>3368</v>
      </c>
      <c r="E310">
        <v>1905</v>
      </c>
      <c r="F310">
        <v>1927</v>
      </c>
      <c r="G310">
        <v>500</v>
      </c>
      <c r="H310" s="106" t="s">
        <v>3340</v>
      </c>
      <c r="I310">
        <v>9143</v>
      </c>
      <c r="J310" s="106" t="s">
        <v>3656</v>
      </c>
      <c r="K310" s="106" t="s">
        <v>3524</v>
      </c>
      <c r="L310">
        <v>2399</v>
      </c>
      <c r="M310">
        <v>2435</v>
      </c>
      <c r="N310">
        <v>400</v>
      </c>
      <c r="O310" s="106" t="s">
        <v>3343</v>
      </c>
      <c r="P310">
        <v>0.94955829896754096</v>
      </c>
      <c r="Q310">
        <v>0.85870732603375799</v>
      </c>
      <c r="R310">
        <v>1.4569677357991501E-2</v>
      </c>
      <c r="S310">
        <v>0.33222342227302398</v>
      </c>
      <c r="T310">
        <v>0.70246947237375701</v>
      </c>
      <c r="U310">
        <v>0.70246947237375701</v>
      </c>
      <c r="V310">
        <v>1.31388854469383</v>
      </c>
      <c r="W310">
        <v>1.44</v>
      </c>
      <c r="X310">
        <v>1.08</v>
      </c>
      <c r="Y310">
        <v>166208</v>
      </c>
      <c r="Z310">
        <v>20776</v>
      </c>
      <c r="AA310">
        <v>1.1299999999999999</v>
      </c>
      <c r="AB310">
        <v>8</v>
      </c>
      <c r="AC310">
        <v>7</v>
      </c>
      <c r="AD310">
        <v>1</v>
      </c>
      <c r="AE310">
        <v>87.5</v>
      </c>
      <c r="AF310">
        <v>12</v>
      </c>
      <c r="AG310">
        <v>4</v>
      </c>
      <c r="AH310">
        <v>2</v>
      </c>
      <c r="AI310">
        <v>2</v>
      </c>
    </row>
    <row r="311" spans="1:35" x14ac:dyDescent="0.2">
      <c r="A311" s="102">
        <v>686</v>
      </c>
      <c r="B311">
        <v>5471</v>
      </c>
      <c r="C311" s="106" t="s">
        <v>3674</v>
      </c>
      <c r="D311" s="106" t="s">
        <v>3403</v>
      </c>
      <c r="E311">
        <v>4350</v>
      </c>
      <c r="F311">
        <v>4360</v>
      </c>
      <c r="G311">
        <v>200</v>
      </c>
      <c r="H311" s="106" t="s">
        <v>3340</v>
      </c>
      <c r="I311">
        <v>6135</v>
      </c>
      <c r="J311" s="106" t="s">
        <v>3694</v>
      </c>
      <c r="K311" s="106" t="s">
        <v>3353</v>
      </c>
      <c r="L311">
        <v>4160</v>
      </c>
      <c r="M311">
        <v>4170</v>
      </c>
      <c r="N311">
        <v>200</v>
      </c>
      <c r="O311" s="106" t="s">
        <v>3343</v>
      </c>
      <c r="P311">
        <v>0.94191142768514802</v>
      </c>
      <c r="Q311">
        <v>0.84581065393087596</v>
      </c>
      <c r="R311">
        <v>0.12809549966384901</v>
      </c>
      <c r="S311" s="15">
        <v>0.20703681984668099</v>
      </c>
      <c r="T311">
        <v>2.8204660192363402</v>
      </c>
      <c r="U311">
        <v>2.8204660192363402</v>
      </c>
      <c r="V311">
        <v>2.5127333181777001</v>
      </c>
      <c r="W311">
        <v>9.39</v>
      </c>
      <c r="X311">
        <v>4.3600000000000003</v>
      </c>
      <c r="Y311">
        <v>166174</v>
      </c>
      <c r="Z311">
        <v>18464</v>
      </c>
      <c r="AA311">
        <v>0.86</v>
      </c>
      <c r="AB311">
        <v>9</v>
      </c>
      <c r="AC311">
        <v>7</v>
      </c>
      <c r="AD311">
        <v>2</v>
      </c>
      <c r="AE311">
        <v>77.78</v>
      </c>
      <c r="AF311">
        <v>11</v>
      </c>
      <c r="AG311">
        <v>5</v>
      </c>
      <c r="AH311">
        <v>2</v>
      </c>
      <c r="AI311">
        <v>2</v>
      </c>
    </row>
    <row r="312" spans="1:35" x14ac:dyDescent="0.2">
      <c r="A312" s="102">
        <v>869</v>
      </c>
      <c r="B312">
        <v>6371</v>
      </c>
      <c r="C312" s="106" t="s">
        <v>3593</v>
      </c>
      <c r="D312" s="106" t="s">
        <v>3353</v>
      </c>
      <c r="E312">
        <v>3420</v>
      </c>
      <c r="F312">
        <v>3370</v>
      </c>
      <c r="G312">
        <v>300</v>
      </c>
      <c r="H312" s="106" t="s">
        <v>3343</v>
      </c>
      <c r="I312">
        <v>7186</v>
      </c>
      <c r="J312" s="106" t="s">
        <v>713</v>
      </c>
      <c r="K312" s="106" t="s">
        <v>3405</v>
      </c>
      <c r="L312">
        <v>429</v>
      </c>
      <c r="M312">
        <v>428</v>
      </c>
      <c r="N312">
        <v>2400</v>
      </c>
      <c r="O312" s="106" t="s">
        <v>3340</v>
      </c>
      <c r="P312">
        <v>0.845396022327631</v>
      </c>
      <c r="Q312">
        <v>0.816925852275596</v>
      </c>
      <c r="R312" s="106">
        <v>7.5523484618597696E-3</v>
      </c>
      <c r="S312" s="106">
        <v>6.6639100902928197E-2</v>
      </c>
      <c r="T312">
        <v>-3.34137734820104</v>
      </c>
      <c r="U312">
        <v>3.34137734820104</v>
      </c>
      <c r="V312">
        <v>3.2368332367990802</v>
      </c>
      <c r="W312">
        <v>-8.27</v>
      </c>
      <c r="X312">
        <v>1.6</v>
      </c>
      <c r="Y312">
        <v>165954</v>
      </c>
      <c r="Z312">
        <v>10372</v>
      </c>
      <c r="AA312">
        <v>0.63</v>
      </c>
      <c r="AB312">
        <v>16</v>
      </c>
      <c r="AC312">
        <v>10</v>
      </c>
      <c r="AD312">
        <v>6</v>
      </c>
      <c r="AE312">
        <v>62.5</v>
      </c>
      <c r="AF312">
        <v>11</v>
      </c>
      <c r="AG312">
        <v>6</v>
      </c>
      <c r="AH312">
        <v>5</v>
      </c>
      <c r="AI312">
        <v>5</v>
      </c>
    </row>
    <row r="313" spans="1:35" x14ac:dyDescent="0.2">
      <c r="A313" s="102">
        <v>323</v>
      </c>
      <c r="B313">
        <v>6845</v>
      </c>
      <c r="C313" s="106" t="s">
        <v>3691</v>
      </c>
      <c r="D313" s="106" t="s">
        <v>3345</v>
      </c>
      <c r="E313">
        <v>3040</v>
      </c>
      <c r="F313">
        <v>3020</v>
      </c>
      <c r="G313">
        <v>200</v>
      </c>
      <c r="H313" s="106" t="s">
        <v>3340</v>
      </c>
      <c r="I313">
        <v>7649</v>
      </c>
      <c r="J313" s="106" t="s">
        <v>3684</v>
      </c>
      <c r="K313" s="106" t="s">
        <v>3366</v>
      </c>
      <c r="L313">
        <v>5510</v>
      </c>
      <c r="M313">
        <v>5530</v>
      </c>
      <c r="N313">
        <v>100</v>
      </c>
      <c r="O313" s="106" t="s">
        <v>3343</v>
      </c>
      <c r="P313">
        <v>0.83655554645170105</v>
      </c>
      <c r="Q313">
        <v>0.89859072652194205</v>
      </c>
      <c r="R313">
        <v>0.10499346389811</v>
      </c>
      <c r="S313">
        <v>5.8554167585702803E-2</v>
      </c>
      <c r="T313">
        <v>1.39279383434411</v>
      </c>
      <c r="U313">
        <v>1.39279383434411</v>
      </c>
      <c r="V313">
        <v>1.3481671805986</v>
      </c>
      <c r="W313">
        <v>5.17</v>
      </c>
      <c r="X313">
        <v>9.2200000000000006</v>
      </c>
      <c r="Y313">
        <v>165740</v>
      </c>
      <c r="Z313">
        <v>12749</v>
      </c>
      <c r="AA313">
        <v>0.86</v>
      </c>
      <c r="AB313">
        <v>13</v>
      </c>
      <c r="AC313">
        <v>8</v>
      </c>
      <c r="AD313">
        <v>5</v>
      </c>
      <c r="AE313">
        <v>61.54</v>
      </c>
      <c r="AF313">
        <v>15</v>
      </c>
      <c r="AG313">
        <v>3</v>
      </c>
      <c r="AH313">
        <v>0</v>
      </c>
      <c r="AI313">
        <v>10</v>
      </c>
    </row>
    <row r="314" spans="1:35" x14ac:dyDescent="0.2">
      <c r="A314" s="102">
        <v>704</v>
      </c>
      <c r="B314">
        <v>2607</v>
      </c>
      <c r="C314" s="106" t="s">
        <v>3369</v>
      </c>
      <c r="D314" s="106" t="s">
        <v>3368</v>
      </c>
      <c r="E314">
        <v>2925</v>
      </c>
      <c r="F314">
        <v>2886</v>
      </c>
      <c r="G314">
        <v>300</v>
      </c>
      <c r="H314" s="106" t="s">
        <v>3340</v>
      </c>
      <c r="I314">
        <v>4004</v>
      </c>
      <c r="J314" s="106" t="s">
        <v>3644</v>
      </c>
      <c r="K314" s="106" t="s">
        <v>3365</v>
      </c>
      <c r="L314">
        <v>2694</v>
      </c>
      <c r="M314">
        <v>2682</v>
      </c>
      <c r="N314">
        <v>300</v>
      </c>
      <c r="O314" s="106" t="s">
        <v>3343</v>
      </c>
      <c r="P314">
        <v>0.84756061932450799</v>
      </c>
      <c r="Q314">
        <v>0.84267330216108105</v>
      </c>
      <c r="R314">
        <v>0.15729697278992699</v>
      </c>
      <c r="S314">
        <v>3.4571905387942498E-2</v>
      </c>
      <c r="T314">
        <v>0.96809242837917397</v>
      </c>
      <c r="U314">
        <v>0.96809242837917397</v>
      </c>
      <c r="V314">
        <v>0.82037166810165296</v>
      </c>
      <c r="W314">
        <v>3.13</v>
      </c>
      <c r="X314">
        <v>7.07</v>
      </c>
      <c r="Y314">
        <v>165074</v>
      </c>
      <c r="Z314">
        <v>12698</v>
      </c>
      <c r="AA314">
        <v>0.54</v>
      </c>
      <c r="AB314">
        <v>13</v>
      </c>
      <c r="AC314">
        <v>7</v>
      </c>
      <c r="AD314">
        <v>6</v>
      </c>
      <c r="AE314">
        <v>53.85</v>
      </c>
      <c r="AF314">
        <v>10</v>
      </c>
      <c r="AG314">
        <v>6</v>
      </c>
      <c r="AH314">
        <v>5</v>
      </c>
      <c r="AI314">
        <v>2</v>
      </c>
    </row>
    <row r="315" spans="1:35" x14ac:dyDescent="0.2">
      <c r="A315" s="102">
        <v>859</v>
      </c>
      <c r="B315">
        <v>4183</v>
      </c>
      <c r="C315" s="106" t="s">
        <v>3645</v>
      </c>
      <c r="D315" s="106" t="s">
        <v>3365</v>
      </c>
      <c r="E315">
        <v>2493</v>
      </c>
      <c r="F315">
        <v>2561</v>
      </c>
      <c r="G315">
        <v>400</v>
      </c>
      <c r="H315" s="106" t="s">
        <v>3340</v>
      </c>
      <c r="I315">
        <v>7202</v>
      </c>
      <c r="J315" s="106" t="s">
        <v>998</v>
      </c>
      <c r="K315" s="106" t="s">
        <v>3358</v>
      </c>
      <c r="L315">
        <v>1092</v>
      </c>
      <c r="M315">
        <v>1090.5</v>
      </c>
      <c r="N315">
        <v>900</v>
      </c>
      <c r="O315" s="106" t="s">
        <v>3343</v>
      </c>
      <c r="P315">
        <v>0.86935704539273295</v>
      </c>
      <c r="Q315">
        <v>0.81834443116654398</v>
      </c>
      <c r="R315">
        <v>2.5172932434792E-2</v>
      </c>
      <c r="S315" s="106">
        <v>0.13440434037468901</v>
      </c>
      <c r="T315">
        <v>3.5593061342441099</v>
      </c>
      <c r="U315">
        <v>3.5593061342441099</v>
      </c>
      <c r="V315">
        <v>2.9954730398554599</v>
      </c>
      <c r="W315">
        <v>11.19</v>
      </c>
      <c r="X315">
        <v>4.1900000000000004</v>
      </c>
      <c r="Y315">
        <v>164242</v>
      </c>
      <c r="Z315">
        <v>9661</v>
      </c>
      <c r="AA315">
        <v>0.54</v>
      </c>
      <c r="AB315">
        <v>17</v>
      </c>
      <c r="AC315">
        <v>11</v>
      </c>
      <c r="AD315">
        <v>6</v>
      </c>
      <c r="AE315">
        <v>64.709999999999994</v>
      </c>
      <c r="AF315">
        <v>12</v>
      </c>
      <c r="AG315">
        <v>8</v>
      </c>
      <c r="AH315">
        <v>4</v>
      </c>
      <c r="AI315">
        <v>5</v>
      </c>
    </row>
    <row r="316" spans="1:35" x14ac:dyDescent="0.2">
      <c r="A316" s="102">
        <v>541</v>
      </c>
      <c r="B316">
        <v>3003</v>
      </c>
      <c r="C316" s="106" t="s">
        <v>719</v>
      </c>
      <c r="D316" s="106" t="s">
        <v>3362</v>
      </c>
      <c r="E316">
        <v>1360</v>
      </c>
      <c r="F316">
        <v>1345</v>
      </c>
      <c r="G316">
        <v>800</v>
      </c>
      <c r="H316" s="106" t="s">
        <v>3340</v>
      </c>
      <c r="I316">
        <v>9934</v>
      </c>
      <c r="J316" s="106" t="s">
        <v>3648</v>
      </c>
      <c r="K316" s="106" t="s">
        <v>3347</v>
      </c>
      <c r="L316">
        <v>2729</v>
      </c>
      <c r="M316">
        <v>2727</v>
      </c>
      <c r="N316">
        <v>400</v>
      </c>
      <c r="O316" s="106" t="s">
        <v>3343</v>
      </c>
      <c r="P316">
        <v>0.88676210588364401</v>
      </c>
      <c r="Q316">
        <v>0.87113488315061005</v>
      </c>
      <c r="R316" s="15">
        <v>0.56981118239592699</v>
      </c>
      <c r="S316" s="106">
        <v>0.338796586083428</v>
      </c>
      <c r="T316">
        <v>1.8833619801467101</v>
      </c>
      <c r="U316">
        <v>1.8833619801467101</v>
      </c>
      <c r="V316">
        <v>2.5117735528986702</v>
      </c>
      <c r="W316">
        <v>4.24</v>
      </c>
      <c r="X316">
        <v>1.36</v>
      </c>
      <c r="Y316">
        <v>164215</v>
      </c>
      <c r="Z316">
        <v>9123</v>
      </c>
      <c r="AA316">
        <v>0.43</v>
      </c>
      <c r="AB316">
        <v>18</v>
      </c>
      <c r="AC316">
        <v>10</v>
      </c>
      <c r="AD316">
        <v>8</v>
      </c>
      <c r="AE316">
        <v>55.56</v>
      </c>
      <c r="AF316">
        <v>14</v>
      </c>
      <c r="AG316">
        <v>5</v>
      </c>
      <c r="AH316">
        <v>2</v>
      </c>
      <c r="AI316">
        <v>11</v>
      </c>
    </row>
    <row r="317" spans="1:35" x14ac:dyDescent="0.2">
      <c r="A317" s="102">
        <v>12</v>
      </c>
      <c r="B317">
        <v>3105</v>
      </c>
      <c r="C317" s="106" t="s">
        <v>50</v>
      </c>
      <c r="D317" s="106" t="s">
        <v>3345</v>
      </c>
      <c r="E317">
        <v>983</v>
      </c>
      <c r="F317">
        <v>989</v>
      </c>
      <c r="G317">
        <v>1000</v>
      </c>
      <c r="H317" s="106" t="s">
        <v>3340</v>
      </c>
      <c r="I317">
        <v>7282</v>
      </c>
      <c r="J317" s="106" t="s">
        <v>3710</v>
      </c>
      <c r="K317" s="106" t="s">
        <v>3358</v>
      </c>
      <c r="L317">
        <v>2377</v>
      </c>
      <c r="M317">
        <v>2378</v>
      </c>
      <c r="N317">
        <v>400</v>
      </c>
      <c r="O317" s="106" t="s">
        <v>3343</v>
      </c>
      <c r="P317">
        <v>0.80253137103537797</v>
      </c>
      <c r="Q317">
        <v>0.96501637287920194</v>
      </c>
      <c r="R317" s="15">
        <v>0.30701607622851601</v>
      </c>
      <c r="S317" s="106">
        <v>2.34895010863487E-4</v>
      </c>
      <c r="T317">
        <v>2.9865078181823401</v>
      </c>
      <c r="U317">
        <v>2.9865078181823401</v>
      </c>
      <c r="V317">
        <v>2.2513970858863099</v>
      </c>
      <c r="W317">
        <v>7.71</v>
      </c>
      <c r="X317">
        <v>3.97</v>
      </c>
      <c r="Y317">
        <v>162262</v>
      </c>
      <c r="Z317">
        <v>7727</v>
      </c>
      <c r="AA317">
        <v>0.35</v>
      </c>
      <c r="AB317">
        <v>21</v>
      </c>
      <c r="AC317">
        <v>12</v>
      </c>
      <c r="AD317">
        <v>9</v>
      </c>
      <c r="AE317">
        <v>57.14</v>
      </c>
      <c r="AF317">
        <v>12</v>
      </c>
      <c r="AG317">
        <v>8</v>
      </c>
      <c r="AH317">
        <v>7</v>
      </c>
      <c r="AI317">
        <v>6</v>
      </c>
    </row>
    <row r="318" spans="1:35" x14ac:dyDescent="0.2">
      <c r="A318" s="102">
        <v>794</v>
      </c>
      <c r="B318">
        <v>4005</v>
      </c>
      <c r="C318" s="106" t="s">
        <v>3698</v>
      </c>
      <c r="D318" s="106" t="s">
        <v>3365</v>
      </c>
      <c r="E318">
        <v>450</v>
      </c>
      <c r="F318">
        <v>454</v>
      </c>
      <c r="G318">
        <v>2400</v>
      </c>
      <c r="H318" s="106" t="s">
        <v>3340</v>
      </c>
      <c r="I318">
        <v>7167</v>
      </c>
      <c r="J318" s="106" t="s">
        <v>3442</v>
      </c>
      <c r="K318" s="106" t="s">
        <v>3405</v>
      </c>
      <c r="L318">
        <v>250</v>
      </c>
      <c r="M318">
        <v>249</v>
      </c>
      <c r="N318">
        <v>4400</v>
      </c>
      <c r="O318" s="106" t="s">
        <v>3343</v>
      </c>
      <c r="P318">
        <v>0.88854550909355101</v>
      </c>
      <c r="Q318">
        <v>0.83030419167770597</v>
      </c>
      <c r="R318">
        <v>1.97672309882382E-2</v>
      </c>
      <c r="S318" s="15">
        <v>0.157567485441928</v>
      </c>
      <c r="T318">
        <v>0.126136720328479</v>
      </c>
      <c r="U318">
        <v>0.126136720328479</v>
      </c>
      <c r="V318">
        <v>0.30223052428261998</v>
      </c>
      <c r="W318">
        <v>0.4</v>
      </c>
      <c r="X318">
        <v>0.55000000000000004</v>
      </c>
      <c r="Y318">
        <v>162110</v>
      </c>
      <c r="Z318">
        <v>9006</v>
      </c>
      <c r="AA318">
        <v>0.42</v>
      </c>
      <c r="AB318">
        <v>18</v>
      </c>
      <c r="AC318">
        <v>11</v>
      </c>
      <c r="AD318">
        <v>7</v>
      </c>
      <c r="AE318">
        <v>61.11</v>
      </c>
      <c r="AF318">
        <v>14</v>
      </c>
      <c r="AG318">
        <v>4</v>
      </c>
      <c r="AH318">
        <v>2</v>
      </c>
      <c r="AI318">
        <v>12</v>
      </c>
    </row>
    <row r="319" spans="1:35" x14ac:dyDescent="0.2">
      <c r="A319" s="102">
        <v>294</v>
      </c>
      <c r="B319">
        <v>1333</v>
      </c>
      <c r="C319" s="106" t="s">
        <v>3521</v>
      </c>
      <c r="D319" s="106" t="s">
        <v>3522</v>
      </c>
      <c r="E319">
        <v>2532</v>
      </c>
      <c r="F319">
        <v>2596</v>
      </c>
      <c r="G319">
        <v>400</v>
      </c>
      <c r="H319" s="106" t="s">
        <v>3343</v>
      </c>
      <c r="I319">
        <v>7976</v>
      </c>
      <c r="J319" s="106" t="s">
        <v>3400</v>
      </c>
      <c r="K319" s="106" t="s">
        <v>3364</v>
      </c>
      <c r="L319">
        <v>1643</v>
      </c>
      <c r="M319">
        <v>1657</v>
      </c>
      <c r="N319">
        <v>600</v>
      </c>
      <c r="O319" s="106" t="s">
        <v>3340</v>
      </c>
      <c r="P319">
        <v>0.90961290366698</v>
      </c>
      <c r="Q319">
        <v>0.90321905647737999</v>
      </c>
      <c r="R319">
        <v>2.5202816313906899E-4</v>
      </c>
      <c r="S319">
        <v>0.258050641294301</v>
      </c>
      <c r="T319">
        <v>-2.3039306176214298</v>
      </c>
      <c r="U319">
        <v>2.3039306176214298</v>
      </c>
      <c r="V319">
        <v>2.7569180722983302</v>
      </c>
      <c r="W319">
        <v>-4.9400000000000004</v>
      </c>
      <c r="X319">
        <v>4.26</v>
      </c>
      <c r="Y319">
        <v>160020</v>
      </c>
      <c r="Z319">
        <v>11430</v>
      </c>
      <c r="AA319">
        <v>0.72</v>
      </c>
      <c r="AB319">
        <v>14</v>
      </c>
      <c r="AC319">
        <v>8</v>
      </c>
      <c r="AD319">
        <v>6</v>
      </c>
      <c r="AE319">
        <v>57.14</v>
      </c>
      <c r="AF319">
        <v>11</v>
      </c>
      <c r="AG319">
        <v>5</v>
      </c>
      <c r="AH319">
        <v>4</v>
      </c>
      <c r="AI319">
        <v>5</v>
      </c>
    </row>
    <row r="320" spans="1:35" x14ac:dyDescent="0.2">
      <c r="A320" s="102">
        <v>333</v>
      </c>
      <c r="B320">
        <v>8341</v>
      </c>
      <c r="C320" s="106" t="s">
        <v>1098</v>
      </c>
      <c r="D320" s="106" t="s">
        <v>3405</v>
      </c>
      <c r="E320">
        <v>1694</v>
      </c>
      <c r="F320">
        <v>1694</v>
      </c>
      <c r="G320">
        <v>600</v>
      </c>
      <c r="H320" s="106" t="s">
        <v>3340</v>
      </c>
      <c r="I320">
        <v>8795</v>
      </c>
      <c r="J320" s="106" t="s">
        <v>3717</v>
      </c>
      <c r="K320" s="106" t="s">
        <v>3631</v>
      </c>
      <c r="L320">
        <v>1221</v>
      </c>
      <c r="M320">
        <v>1230</v>
      </c>
      <c r="N320">
        <v>800</v>
      </c>
      <c r="O320" s="106" t="s">
        <v>3343</v>
      </c>
      <c r="P320">
        <v>0.88896077762208603</v>
      </c>
      <c r="Q320">
        <v>0.89776135906772203</v>
      </c>
      <c r="R320">
        <v>0.29449413215585402</v>
      </c>
      <c r="S320">
        <v>1.5204965225994699E-2</v>
      </c>
      <c r="T320">
        <v>0.78493153592303</v>
      </c>
      <c r="U320">
        <v>0.78493153592303</v>
      </c>
      <c r="V320">
        <v>1.2741180852237499</v>
      </c>
      <c r="W320">
        <v>2.04</v>
      </c>
      <c r="X320">
        <v>3.19</v>
      </c>
      <c r="Y320">
        <v>158853</v>
      </c>
      <c r="Z320">
        <v>9928</v>
      </c>
      <c r="AA320">
        <v>0.53</v>
      </c>
      <c r="AB320">
        <v>16</v>
      </c>
      <c r="AC320">
        <v>11</v>
      </c>
      <c r="AD320">
        <v>5</v>
      </c>
      <c r="AE320">
        <v>68.75</v>
      </c>
      <c r="AF320">
        <v>12</v>
      </c>
      <c r="AG320">
        <v>6</v>
      </c>
      <c r="AH320">
        <v>3</v>
      </c>
      <c r="AI320">
        <v>7</v>
      </c>
    </row>
    <row r="321" spans="1:35" x14ac:dyDescent="0.2">
      <c r="A321" s="102">
        <v>462</v>
      </c>
      <c r="B321">
        <v>1973</v>
      </c>
      <c r="C321" s="106" t="s">
        <v>3348</v>
      </c>
      <c r="D321" s="106" t="s">
        <v>3342</v>
      </c>
      <c r="E321">
        <v>4240</v>
      </c>
      <c r="F321">
        <v>4205</v>
      </c>
      <c r="G321">
        <v>200</v>
      </c>
      <c r="H321" s="106" t="s">
        <v>3340</v>
      </c>
      <c r="I321">
        <v>4739</v>
      </c>
      <c r="J321" s="106" t="s">
        <v>3402</v>
      </c>
      <c r="K321" s="106" t="s">
        <v>3342</v>
      </c>
      <c r="L321">
        <v>3330</v>
      </c>
      <c r="M321">
        <v>3270</v>
      </c>
      <c r="N321">
        <v>300</v>
      </c>
      <c r="O321" s="106" t="s">
        <v>3343</v>
      </c>
      <c r="P321">
        <v>0.94674534388185405</v>
      </c>
      <c r="Q321">
        <v>0.88131106320761599</v>
      </c>
      <c r="R321" s="106">
        <v>9.696960715571E-2</v>
      </c>
      <c r="S321">
        <v>0.101911741474426</v>
      </c>
      <c r="T321">
        <v>1.50167666511918</v>
      </c>
      <c r="U321">
        <v>1.50167666511918</v>
      </c>
      <c r="V321">
        <v>1.1941507031941301</v>
      </c>
      <c r="W321">
        <v>7.66</v>
      </c>
      <c r="X321">
        <v>16.649999999999999</v>
      </c>
      <c r="Y321">
        <v>158616</v>
      </c>
      <c r="Z321">
        <v>10574</v>
      </c>
      <c r="AA321">
        <v>0.49</v>
      </c>
      <c r="AB321">
        <v>15</v>
      </c>
      <c r="AC321">
        <v>9</v>
      </c>
      <c r="AD321">
        <v>6</v>
      </c>
      <c r="AE321">
        <v>60</v>
      </c>
      <c r="AF321">
        <v>13</v>
      </c>
      <c r="AG321">
        <v>6</v>
      </c>
      <c r="AH321">
        <v>2</v>
      </c>
      <c r="AI321">
        <v>7</v>
      </c>
    </row>
    <row r="322" spans="1:35" x14ac:dyDescent="0.2">
      <c r="A322" s="102">
        <v>229</v>
      </c>
      <c r="B322">
        <v>2371</v>
      </c>
      <c r="C322" s="106" t="s">
        <v>766</v>
      </c>
      <c r="D322" s="106" t="s">
        <v>3355</v>
      </c>
      <c r="E322">
        <v>2954</v>
      </c>
      <c r="F322">
        <v>2929</v>
      </c>
      <c r="G322">
        <v>300</v>
      </c>
      <c r="H322" s="106" t="s">
        <v>3340</v>
      </c>
      <c r="I322">
        <v>6758</v>
      </c>
      <c r="J322" s="106" t="s">
        <v>3357</v>
      </c>
      <c r="K322" s="106" t="s">
        <v>3345</v>
      </c>
      <c r="L322">
        <v>7862</v>
      </c>
      <c r="M322">
        <v>7659</v>
      </c>
      <c r="N322">
        <v>100</v>
      </c>
      <c r="O322" s="106" t="s">
        <v>3343</v>
      </c>
      <c r="P322">
        <v>0.92856054480530803</v>
      </c>
      <c r="Q322">
        <v>0.91331561331274902</v>
      </c>
      <c r="R322">
        <v>4.5806205073477102E-2</v>
      </c>
      <c r="S322">
        <v>4.7583560395035703E-2</v>
      </c>
      <c r="T322">
        <v>0.53024896302200797</v>
      </c>
      <c r="U322">
        <v>0.53024896302200797</v>
      </c>
      <c r="V322">
        <v>0.29214005582172897</v>
      </c>
      <c r="W322">
        <v>1.21</v>
      </c>
      <c r="X322">
        <v>14.73</v>
      </c>
      <c r="Y322">
        <v>158352</v>
      </c>
      <c r="Z322">
        <v>10557</v>
      </c>
      <c r="AA322">
        <v>0.67</v>
      </c>
      <c r="AB322">
        <v>15</v>
      </c>
      <c r="AC322">
        <v>10</v>
      </c>
      <c r="AD322">
        <v>5</v>
      </c>
      <c r="AE322">
        <v>66.67</v>
      </c>
      <c r="AF322">
        <v>11</v>
      </c>
      <c r="AG322">
        <v>7</v>
      </c>
      <c r="AH322">
        <v>4</v>
      </c>
      <c r="AI322">
        <v>4</v>
      </c>
    </row>
    <row r="323" spans="1:35" x14ac:dyDescent="0.2">
      <c r="A323" s="102">
        <v>89</v>
      </c>
      <c r="B323">
        <v>8572</v>
      </c>
      <c r="C323" s="106" t="s">
        <v>3308</v>
      </c>
      <c r="D323" s="106" t="s">
        <v>3346</v>
      </c>
      <c r="E323">
        <v>529</v>
      </c>
      <c r="F323">
        <v>522</v>
      </c>
      <c r="G323">
        <v>2000</v>
      </c>
      <c r="H323" s="106" t="s">
        <v>3340</v>
      </c>
      <c r="I323">
        <v>8804</v>
      </c>
      <c r="J323" s="106" t="s">
        <v>1137</v>
      </c>
      <c r="K323" s="106" t="s">
        <v>3362</v>
      </c>
      <c r="L323">
        <v>1772</v>
      </c>
      <c r="M323">
        <v>1770</v>
      </c>
      <c r="N323">
        <v>600</v>
      </c>
      <c r="O323" s="106" t="s">
        <v>3343</v>
      </c>
      <c r="P323">
        <v>0.90652106534466503</v>
      </c>
      <c r="Q323">
        <v>0.93726674850376102</v>
      </c>
      <c r="R323">
        <v>0.32836279022867898</v>
      </c>
      <c r="S323">
        <v>5.4932784908049197E-2</v>
      </c>
      <c r="T323">
        <v>0.960552519318707</v>
      </c>
      <c r="U323">
        <v>0.960552519318707</v>
      </c>
      <c r="V323">
        <v>1.1381714396787701</v>
      </c>
      <c r="W323">
        <v>2.64</v>
      </c>
      <c r="X323">
        <v>1.69</v>
      </c>
      <c r="Y323">
        <v>158285</v>
      </c>
      <c r="Z323">
        <v>8331</v>
      </c>
      <c r="AA323">
        <v>0.43</v>
      </c>
      <c r="AB323">
        <v>19</v>
      </c>
      <c r="AC323">
        <v>12</v>
      </c>
      <c r="AD323">
        <v>7</v>
      </c>
      <c r="AE323">
        <v>63.16</v>
      </c>
      <c r="AF323">
        <v>12</v>
      </c>
      <c r="AG323">
        <v>7</v>
      </c>
      <c r="AH323">
        <v>5</v>
      </c>
      <c r="AI323">
        <v>7</v>
      </c>
    </row>
    <row r="324" spans="1:35" x14ac:dyDescent="0.2">
      <c r="A324" s="102">
        <v>290</v>
      </c>
      <c r="B324">
        <v>4183</v>
      </c>
      <c r="C324" s="106" t="s">
        <v>3645</v>
      </c>
      <c r="D324" s="106" t="s">
        <v>3365</v>
      </c>
      <c r="E324">
        <v>2493</v>
      </c>
      <c r="F324">
        <v>2561</v>
      </c>
      <c r="G324">
        <v>400</v>
      </c>
      <c r="H324" s="106" t="s">
        <v>3340</v>
      </c>
      <c r="I324">
        <v>6371</v>
      </c>
      <c r="J324" s="106" t="s">
        <v>3593</v>
      </c>
      <c r="K324" s="106" t="s">
        <v>3353</v>
      </c>
      <c r="L324">
        <v>3420</v>
      </c>
      <c r="M324">
        <v>3370</v>
      </c>
      <c r="N324">
        <v>300</v>
      </c>
      <c r="O324" s="106" t="s">
        <v>3343</v>
      </c>
      <c r="P324">
        <v>0.87700148486551799</v>
      </c>
      <c r="Q324">
        <v>0.90372303733708703</v>
      </c>
      <c r="R324">
        <v>0.10623420566262499</v>
      </c>
      <c r="S324">
        <v>8.9326383126193103E-3</v>
      </c>
      <c r="T324">
        <v>3.88182490681735</v>
      </c>
      <c r="U324">
        <v>3.88182490681735</v>
      </c>
      <c r="V324">
        <v>2.31705462580502</v>
      </c>
      <c r="W324">
        <v>8.2100000000000009</v>
      </c>
      <c r="X324">
        <v>1.33</v>
      </c>
      <c r="Y324">
        <v>157713</v>
      </c>
      <c r="Z324">
        <v>9277</v>
      </c>
      <c r="AA324">
        <v>0.56000000000000005</v>
      </c>
      <c r="AB324">
        <v>17</v>
      </c>
      <c r="AC324">
        <v>10</v>
      </c>
      <c r="AD324">
        <v>7</v>
      </c>
      <c r="AE324">
        <v>58.82</v>
      </c>
      <c r="AF324">
        <v>14</v>
      </c>
      <c r="AG324">
        <v>8</v>
      </c>
      <c r="AH324">
        <v>4</v>
      </c>
      <c r="AI324">
        <v>5</v>
      </c>
    </row>
    <row r="325" spans="1:35" x14ac:dyDescent="0.2">
      <c r="A325" s="102">
        <v>549</v>
      </c>
      <c r="B325">
        <v>6113</v>
      </c>
      <c r="C325" s="106" t="s">
        <v>3844</v>
      </c>
      <c r="D325" s="106" t="s">
        <v>3353</v>
      </c>
      <c r="E325">
        <v>1172</v>
      </c>
      <c r="F325">
        <v>1172</v>
      </c>
      <c r="G325">
        <v>800</v>
      </c>
      <c r="H325" s="106" t="s">
        <v>3340</v>
      </c>
      <c r="I325">
        <v>6141</v>
      </c>
      <c r="J325" s="106" t="s">
        <v>3695</v>
      </c>
      <c r="K325" s="106" t="s">
        <v>3353</v>
      </c>
      <c r="L325">
        <v>1616</v>
      </c>
      <c r="M325">
        <v>1592</v>
      </c>
      <c r="N325">
        <v>600</v>
      </c>
      <c r="O325" s="106" t="s">
        <v>3343</v>
      </c>
      <c r="P325">
        <v>0.84582986105247804</v>
      </c>
      <c r="Q325">
        <v>0.86980327814999703</v>
      </c>
      <c r="R325">
        <v>0.54413568390543898</v>
      </c>
      <c r="S325">
        <v>2.7988216191350002E-2</v>
      </c>
      <c r="T325">
        <v>0.59149664280102199</v>
      </c>
      <c r="U325">
        <v>0.59149664280102199</v>
      </c>
      <c r="V325">
        <v>3.7395559484433898E-2</v>
      </c>
      <c r="W325">
        <v>1.36</v>
      </c>
      <c r="X325">
        <v>1.84</v>
      </c>
      <c r="Y325">
        <v>157700</v>
      </c>
      <c r="Z325">
        <v>10513</v>
      </c>
      <c r="AA325">
        <v>0.57999999999999996</v>
      </c>
      <c r="AB325">
        <v>15</v>
      </c>
      <c r="AC325">
        <v>10</v>
      </c>
      <c r="AD325">
        <v>5</v>
      </c>
      <c r="AE325">
        <v>66.67</v>
      </c>
      <c r="AF325">
        <v>14</v>
      </c>
      <c r="AG325">
        <v>5</v>
      </c>
      <c r="AH325">
        <v>2</v>
      </c>
      <c r="AI325">
        <v>8</v>
      </c>
    </row>
    <row r="326" spans="1:35" x14ac:dyDescent="0.2">
      <c r="A326" s="102">
        <v>797</v>
      </c>
      <c r="B326">
        <v>7276</v>
      </c>
      <c r="C326" s="106" t="s">
        <v>3401</v>
      </c>
      <c r="D326" s="106" t="s">
        <v>3345</v>
      </c>
      <c r="E326">
        <v>4940</v>
      </c>
      <c r="F326">
        <v>4905</v>
      </c>
      <c r="G326">
        <v>200</v>
      </c>
      <c r="H326" s="106" t="s">
        <v>3340</v>
      </c>
      <c r="I326">
        <v>8273</v>
      </c>
      <c r="J326" s="106" t="s">
        <v>3526</v>
      </c>
      <c r="K326" s="106" t="s">
        <v>3366</v>
      </c>
      <c r="L326">
        <v>3505</v>
      </c>
      <c r="M326">
        <v>3515</v>
      </c>
      <c r="N326">
        <v>300</v>
      </c>
      <c r="O326" s="106" t="s">
        <v>3343</v>
      </c>
      <c r="P326">
        <v>0.93261449998975798</v>
      </c>
      <c r="Q326">
        <v>0.82959466443700203</v>
      </c>
      <c r="R326">
        <v>0.46340019598878002</v>
      </c>
      <c r="S326">
        <v>1.61255456933411E-3</v>
      </c>
      <c r="T326">
        <v>1.43654297435998</v>
      </c>
      <c r="U326">
        <v>1.43654297435998</v>
      </c>
      <c r="V326">
        <v>1.6554582689055699</v>
      </c>
      <c r="W326">
        <v>3.84</v>
      </c>
      <c r="X326">
        <v>7.49</v>
      </c>
      <c r="Y326">
        <v>157143</v>
      </c>
      <c r="Z326">
        <v>22449</v>
      </c>
      <c r="AA326">
        <v>1.54</v>
      </c>
      <c r="AB326">
        <v>7</v>
      </c>
      <c r="AC326">
        <v>5</v>
      </c>
      <c r="AD326">
        <v>2</v>
      </c>
      <c r="AE326">
        <v>71.430000000000007</v>
      </c>
      <c r="AF326">
        <v>8</v>
      </c>
      <c r="AG326">
        <v>4</v>
      </c>
      <c r="AH326">
        <v>2</v>
      </c>
      <c r="AI326">
        <v>1</v>
      </c>
    </row>
    <row r="327" spans="1:35" x14ac:dyDescent="0.2">
      <c r="A327" s="102">
        <v>856</v>
      </c>
      <c r="B327">
        <v>6103</v>
      </c>
      <c r="C327" s="106" t="s">
        <v>3704</v>
      </c>
      <c r="D327" s="106" t="s">
        <v>3353</v>
      </c>
      <c r="E327">
        <v>5180</v>
      </c>
      <c r="F327">
        <v>5160</v>
      </c>
      <c r="G327">
        <v>200</v>
      </c>
      <c r="H327" s="106" t="s">
        <v>3340</v>
      </c>
      <c r="I327">
        <v>6136</v>
      </c>
      <c r="J327" s="106" t="s">
        <v>3699</v>
      </c>
      <c r="K327" s="106" t="s">
        <v>3353</v>
      </c>
      <c r="L327">
        <v>1892</v>
      </c>
      <c r="M327">
        <v>1866</v>
      </c>
      <c r="N327">
        <v>600</v>
      </c>
      <c r="O327" s="106" t="s">
        <v>3343</v>
      </c>
      <c r="P327">
        <v>0.97746635603315501</v>
      </c>
      <c r="Q327">
        <v>0.81975412402415904</v>
      </c>
      <c r="R327">
        <v>5.4426883954666501E-2</v>
      </c>
      <c r="S327">
        <v>0.112681575901936</v>
      </c>
      <c r="T327">
        <v>0.24335417964394099</v>
      </c>
      <c r="U327">
        <v>0.24335417964394099</v>
      </c>
      <c r="V327">
        <v>0.85495227263453699</v>
      </c>
      <c r="W327">
        <v>0.45</v>
      </c>
      <c r="X327">
        <v>8.49</v>
      </c>
      <c r="Y327">
        <v>156666</v>
      </c>
      <c r="Z327">
        <v>15667</v>
      </c>
      <c r="AA327">
        <v>0.82</v>
      </c>
      <c r="AB327">
        <v>10</v>
      </c>
      <c r="AC327">
        <v>7</v>
      </c>
      <c r="AD327">
        <v>3</v>
      </c>
      <c r="AE327">
        <v>70</v>
      </c>
      <c r="AF327">
        <v>12</v>
      </c>
      <c r="AG327">
        <v>6</v>
      </c>
      <c r="AH327">
        <v>3</v>
      </c>
      <c r="AI327">
        <v>1</v>
      </c>
    </row>
    <row r="328" spans="1:35" x14ac:dyDescent="0.2">
      <c r="A328" s="102">
        <v>6</v>
      </c>
      <c r="B328">
        <v>5333</v>
      </c>
      <c r="C328" s="106" t="s">
        <v>238</v>
      </c>
      <c r="D328" s="106" t="s">
        <v>3339</v>
      </c>
      <c r="E328">
        <v>1866</v>
      </c>
      <c r="F328">
        <v>1853</v>
      </c>
      <c r="G328">
        <v>600</v>
      </c>
      <c r="H328" s="106" t="s">
        <v>3343</v>
      </c>
      <c r="I328">
        <v>5393</v>
      </c>
      <c r="J328" s="106" t="s">
        <v>237</v>
      </c>
      <c r="K328" s="106" t="s">
        <v>3339</v>
      </c>
      <c r="L328">
        <v>2670</v>
      </c>
      <c r="M328">
        <v>2647</v>
      </c>
      <c r="N328">
        <v>400</v>
      </c>
      <c r="O328" s="106" t="s">
        <v>3340</v>
      </c>
      <c r="P328">
        <v>0.84005002053187905</v>
      </c>
      <c r="Q328">
        <v>0.97040773826962101</v>
      </c>
      <c r="R328">
        <v>0.187238016743076</v>
      </c>
      <c r="S328">
        <v>1.0555007681009E-3</v>
      </c>
      <c r="T328">
        <v>-0.61284033531639004</v>
      </c>
      <c r="U328">
        <v>0.61284033531639004</v>
      </c>
      <c r="V328">
        <v>0.895414510777781</v>
      </c>
      <c r="W328">
        <v>-1.91</v>
      </c>
      <c r="X328">
        <v>5.01</v>
      </c>
      <c r="Y328">
        <v>156237</v>
      </c>
      <c r="Z328">
        <v>8680</v>
      </c>
      <c r="AA328">
        <v>0.45</v>
      </c>
      <c r="AB328">
        <v>18</v>
      </c>
      <c r="AC328">
        <v>12</v>
      </c>
      <c r="AD328">
        <v>6</v>
      </c>
      <c r="AE328">
        <v>66.67</v>
      </c>
      <c r="AF328">
        <v>12</v>
      </c>
      <c r="AG328">
        <v>7</v>
      </c>
      <c r="AH328">
        <v>5</v>
      </c>
      <c r="AI328">
        <v>6</v>
      </c>
    </row>
    <row r="329" spans="1:35" x14ac:dyDescent="0.2">
      <c r="A329" s="102">
        <v>65</v>
      </c>
      <c r="B329">
        <v>6755</v>
      </c>
      <c r="C329" s="106" t="s">
        <v>698</v>
      </c>
      <c r="D329" s="106" t="s">
        <v>3345</v>
      </c>
      <c r="E329">
        <v>2543</v>
      </c>
      <c r="F329">
        <v>2478</v>
      </c>
      <c r="G329">
        <v>300</v>
      </c>
      <c r="H329" s="106" t="s">
        <v>3340</v>
      </c>
      <c r="I329">
        <v>8036</v>
      </c>
      <c r="J329" s="106" t="s">
        <v>3354</v>
      </c>
      <c r="K329" s="106" t="s">
        <v>3347</v>
      </c>
      <c r="L329">
        <v>8080</v>
      </c>
      <c r="M329">
        <v>8010</v>
      </c>
      <c r="N329">
        <v>100</v>
      </c>
      <c r="O329" s="106" t="s">
        <v>3343</v>
      </c>
      <c r="P329">
        <v>0.958994437648793</v>
      </c>
      <c r="Q329">
        <v>0.94461479077170496</v>
      </c>
      <c r="R329">
        <v>4.0405565607388901E-2</v>
      </c>
      <c r="S329">
        <v>0.29227459978340598</v>
      </c>
      <c r="T329">
        <v>0.25519954337560302</v>
      </c>
      <c r="U329">
        <v>0.25519954337560302</v>
      </c>
      <c r="V329">
        <v>0.44305852981079002</v>
      </c>
      <c r="W329">
        <v>1.3</v>
      </c>
      <c r="X329">
        <v>7.19</v>
      </c>
      <c r="Y329">
        <v>153759</v>
      </c>
      <c r="Z329">
        <v>8542</v>
      </c>
      <c r="AA329">
        <v>0.39</v>
      </c>
      <c r="AB329">
        <v>18</v>
      </c>
      <c r="AC329">
        <v>10</v>
      </c>
      <c r="AD329">
        <v>8</v>
      </c>
      <c r="AE329">
        <v>55.56</v>
      </c>
      <c r="AF329">
        <v>11</v>
      </c>
      <c r="AG329">
        <v>7</v>
      </c>
      <c r="AH329">
        <v>4</v>
      </c>
      <c r="AI329">
        <v>7</v>
      </c>
    </row>
    <row r="330" spans="1:35" x14ac:dyDescent="0.2">
      <c r="A330" s="102">
        <v>607</v>
      </c>
      <c r="B330">
        <v>3865</v>
      </c>
      <c r="C330" s="106" t="s">
        <v>3278</v>
      </c>
      <c r="D330" s="106" t="s">
        <v>3671</v>
      </c>
      <c r="E330">
        <v>524</v>
      </c>
      <c r="F330">
        <v>524</v>
      </c>
      <c r="G330">
        <v>2000</v>
      </c>
      <c r="H330" s="106" t="s">
        <v>3340</v>
      </c>
      <c r="I330">
        <v>4005</v>
      </c>
      <c r="J330" s="106" t="s">
        <v>3698</v>
      </c>
      <c r="K330" s="106" t="s">
        <v>3365</v>
      </c>
      <c r="L330">
        <v>450</v>
      </c>
      <c r="M330">
        <v>454</v>
      </c>
      <c r="N330">
        <v>2300</v>
      </c>
      <c r="O330" s="106" t="s">
        <v>3343</v>
      </c>
      <c r="P330">
        <v>0.87291268985131898</v>
      </c>
      <c r="Q330">
        <v>0.85911244437771905</v>
      </c>
      <c r="R330">
        <v>1.92191643831672E-2</v>
      </c>
      <c r="S330" s="106">
        <v>3.16630848389504E-3</v>
      </c>
      <c r="T330">
        <v>1.35063927796834</v>
      </c>
      <c r="U330">
        <v>1.35063927796834</v>
      </c>
      <c r="V330">
        <v>1.7336496584799299</v>
      </c>
      <c r="W330">
        <v>2.78</v>
      </c>
      <c r="X330">
        <v>0.36</v>
      </c>
      <c r="Y330">
        <v>152635</v>
      </c>
      <c r="Z330">
        <v>7632</v>
      </c>
      <c r="AA330">
        <v>0.34</v>
      </c>
      <c r="AB330">
        <v>20</v>
      </c>
      <c r="AC330">
        <v>11</v>
      </c>
      <c r="AD330">
        <v>9</v>
      </c>
      <c r="AE330">
        <v>55</v>
      </c>
      <c r="AF330">
        <v>13</v>
      </c>
      <c r="AG330">
        <v>7</v>
      </c>
      <c r="AH330">
        <v>4</v>
      </c>
      <c r="AI330">
        <v>9</v>
      </c>
    </row>
    <row r="331" spans="1:35" x14ac:dyDescent="0.2">
      <c r="A331" s="102">
        <v>861</v>
      </c>
      <c r="B331">
        <v>3635</v>
      </c>
      <c r="C331" s="106" t="s">
        <v>47</v>
      </c>
      <c r="D331" s="106" t="s">
        <v>3342</v>
      </c>
      <c r="E331">
        <v>3030</v>
      </c>
      <c r="F331">
        <v>3105</v>
      </c>
      <c r="G331">
        <v>300</v>
      </c>
      <c r="H331" s="106" t="s">
        <v>3340</v>
      </c>
      <c r="I331">
        <v>4290</v>
      </c>
      <c r="J331" s="106" t="s">
        <v>3404</v>
      </c>
      <c r="K331" s="106" t="s">
        <v>3355</v>
      </c>
      <c r="L331">
        <v>990</v>
      </c>
      <c r="M331">
        <v>1008</v>
      </c>
      <c r="N331">
        <v>900</v>
      </c>
      <c r="O331" s="106" t="s">
        <v>3343</v>
      </c>
      <c r="P331">
        <v>0.85358109895117695</v>
      </c>
      <c r="Q331">
        <v>0.81825529842217004</v>
      </c>
      <c r="R331">
        <v>0.116767683316631</v>
      </c>
      <c r="S331" s="15">
        <v>0.20500454263124701</v>
      </c>
      <c r="T331">
        <v>2.1598761824085901</v>
      </c>
      <c r="U331">
        <v>2.1598761824085901</v>
      </c>
      <c r="V331">
        <v>1.9780865489539301</v>
      </c>
      <c r="W331">
        <v>7.76</v>
      </c>
      <c r="X331">
        <v>2.61</v>
      </c>
      <c r="Y331">
        <v>151406</v>
      </c>
      <c r="Z331">
        <v>6583</v>
      </c>
      <c r="AA331">
        <v>0.3</v>
      </c>
      <c r="AB331">
        <v>23</v>
      </c>
      <c r="AC331">
        <v>13</v>
      </c>
      <c r="AD331">
        <v>10</v>
      </c>
      <c r="AE331">
        <v>56.52</v>
      </c>
      <c r="AF331">
        <v>11</v>
      </c>
      <c r="AG331">
        <v>9</v>
      </c>
      <c r="AH331">
        <v>6</v>
      </c>
      <c r="AI331">
        <v>8</v>
      </c>
    </row>
    <row r="332" spans="1:35" x14ac:dyDescent="0.2">
      <c r="A332" s="102">
        <v>258</v>
      </c>
      <c r="B332">
        <v>6995</v>
      </c>
      <c r="C332" s="106" t="s">
        <v>51</v>
      </c>
      <c r="D332" s="106" t="s">
        <v>3358</v>
      </c>
      <c r="E332">
        <v>1903</v>
      </c>
      <c r="F332">
        <v>1881</v>
      </c>
      <c r="G332">
        <v>500</v>
      </c>
      <c r="H332" s="106" t="s">
        <v>3343</v>
      </c>
      <c r="I332">
        <v>7313</v>
      </c>
      <c r="J332" s="106" t="s">
        <v>3282</v>
      </c>
      <c r="K332" s="106" t="s">
        <v>3358</v>
      </c>
      <c r="L332">
        <v>3125</v>
      </c>
      <c r="M332">
        <v>3080</v>
      </c>
      <c r="N332">
        <v>300</v>
      </c>
      <c r="O332" s="106" t="s">
        <v>3340</v>
      </c>
      <c r="P332">
        <v>0.88070242398111098</v>
      </c>
      <c r="Q332">
        <v>0.90795363743493396</v>
      </c>
      <c r="R332" s="106">
        <v>0.178223144218911</v>
      </c>
      <c r="S332">
        <v>0.16951773933821501</v>
      </c>
      <c r="T332">
        <v>-0.170660841546599</v>
      </c>
      <c r="U332">
        <v>0.170660841546599</v>
      </c>
      <c r="V332">
        <v>0.20994755319986599</v>
      </c>
      <c r="W332">
        <v>-0.71</v>
      </c>
      <c r="X332">
        <v>1.79</v>
      </c>
      <c r="Y332">
        <v>151237</v>
      </c>
      <c r="Z332">
        <v>8896</v>
      </c>
      <c r="AA332">
        <v>0.37</v>
      </c>
      <c r="AB332">
        <v>17</v>
      </c>
      <c r="AC332">
        <v>7</v>
      </c>
      <c r="AD332">
        <v>10</v>
      </c>
      <c r="AE332">
        <v>41.18</v>
      </c>
      <c r="AF332">
        <v>14</v>
      </c>
      <c r="AG332">
        <v>4</v>
      </c>
      <c r="AH332">
        <v>3</v>
      </c>
      <c r="AI332">
        <v>10</v>
      </c>
    </row>
    <row r="333" spans="1:35" x14ac:dyDescent="0.2">
      <c r="A333" s="102">
        <v>743</v>
      </c>
      <c r="B333">
        <v>6995</v>
      </c>
      <c r="C333" s="106" t="s">
        <v>51</v>
      </c>
      <c r="D333" s="106" t="s">
        <v>3358</v>
      </c>
      <c r="E333">
        <v>1903</v>
      </c>
      <c r="F333">
        <v>1881</v>
      </c>
      <c r="G333">
        <v>600</v>
      </c>
      <c r="H333" s="106" t="s">
        <v>3343</v>
      </c>
      <c r="I333">
        <v>9072</v>
      </c>
      <c r="J333" s="106" t="s">
        <v>3523</v>
      </c>
      <c r="K333" s="106" t="s">
        <v>3524</v>
      </c>
      <c r="L333">
        <v>2599</v>
      </c>
      <c r="M333">
        <v>2594</v>
      </c>
      <c r="N333">
        <v>400</v>
      </c>
      <c r="O333" s="106" t="s">
        <v>3340</v>
      </c>
      <c r="P333">
        <v>0.86226627239960296</v>
      </c>
      <c r="Q333">
        <v>0.83726231296388998</v>
      </c>
      <c r="R333">
        <v>5.9080750842141698E-2</v>
      </c>
      <c r="S333" s="106">
        <v>0.18805116739247699</v>
      </c>
      <c r="T333">
        <v>-2.1749186725015099</v>
      </c>
      <c r="U333">
        <v>2.1749186725015099</v>
      </c>
      <c r="V333">
        <v>1.69909567797633</v>
      </c>
      <c r="W333">
        <v>-6.99</v>
      </c>
      <c r="X333">
        <v>8.77</v>
      </c>
      <c r="Y333">
        <v>150660</v>
      </c>
      <c r="Z333">
        <v>9416</v>
      </c>
      <c r="AA333">
        <v>0.51</v>
      </c>
      <c r="AB333">
        <v>16</v>
      </c>
      <c r="AC333">
        <v>8</v>
      </c>
      <c r="AD333">
        <v>8</v>
      </c>
      <c r="AE333">
        <v>50</v>
      </c>
      <c r="AF333">
        <v>13</v>
      </c>
      <c r="AG333">
        <v>6</v>
      </c>
      <c r="AH333">
        <v>2</v>
      </c>
      <c r="AI333">
        <v>8</v>
      </c>
    </row>
    <row r="334" spans="1:35" x14ac:dyDescent="0.2">
      <c r="A334" s="102">
        <v>439</v>
      </c>
      <c r="B334">
        <v>3563</v>
      </c>
      <c r="C334" s="106" t="s">
        <v>3654</v>
      </c>
      <c r="D334" s="106" t="s">
        <v>3366</v>
      </c>
      <c r="E334">
        <v>9710</v>
      </c>
      <c r="F334">
        <v>9500</v>
      </c>
      <c r="G334">
        <v>100</v>
      </c>
      <c r="H334" s="106" t="s">
        <v>3343</v>
      </c>
      <c r="I334">
        <v>4812</v>
      </c>
      <c r="J334" s="106" t="s">
        <v>878</v>
      </c>
      <c r="K334" s="106" t="s">
        <v>3342</v>
      </c>
      <c r="L334">
        <v>4730</v>
      </c>
      <c r="M334">
        <v>4795</v>
      </c>
      <c r="N334">
        <v>200</v>
      </c>
      <c r="O334" s="106" t="s">
        <v>3340</v>
      </c>
      <c r="P334">
        <v>0.88347786994080302</v>
      </c>
      <c r="Q334">
        <v>0.88392396573793797</v>
      </c>
      <c r="R334">
        <v>0.32794106724802102</v>
      </c>
      <c r="S334">
        <v>3.44314312561931E-2</v>
      </c>
      <c r="T334">
        <v>-1.7674058423103001</v>
      </c>
      <c r="U334">
        <v>1.7674058423103001</v>
      </c>
      <c r="V334">
        <v>1.6018257237559701</v>
      </c>
      <c r="W334">
        <v>-6.71</v>
      </c>
      <c r="X334">
        <v>0.95</v>
      </c>
      <c r="Y334">
        <v>147699</v>
      </c>
      <c r="Z334">
        <v>10550</v>
      </c>
      <c r="AA334">
        <v>0.66</v>
      </c>
      <c r="AB334">
        <v>14</v>
      </c>
      <c r="AC334">
        <v>8</v>
      </c>
      <c r="AD334">
        <v>6</v>
      </c>
      <c r="AE334">
        <v>57.14</v>
      </c>
      <c r="AF334">
        <v>9</v>
      </c>
      <c r="AG334">
        <v>8</v>
      </c>
      <c r="AH334">
        <v>4</v>
      </c>
      <c r="AI334">
        <v>2</v>
      </c>
    </row>
    <row r="335" spans="1:35" x14ac:dyDescent="0.2">
      <c r="A335" s="102">
        <v>249</v>
      </c>
      <c r="B335">
        <v>8316</v>
      </c>
      <c r="C335" s="106" t="s">
        <v>3673</v>
      </c>
      <c r="D335" s="106" t="s">
        <v>3405</v>
      </c>
      <c r="E335">
        <v>3901</v>
      </c>
      <c r="F335">
        <v>3904</v>
      </c>
      <c r="G335">
        <v>200</v>
      </c>
      <c r="H335" s="106" t="s">
        <v>3340</v>
      </c>
      <c r="I335">
        <v>8385</v>
      </c>
      <c r="J335" s="106" t="s">
        <v>1115</v>
      </c>
      <c r="K335" s="106" t="s">
        <v>3405</v>
      </c>
      <c r="L335">
        <v>577</v>
      </c>
      <c r="M335">
        <v>580</v>
      </c>
      <c r="N335">
        <v>1300</v>
      </c>
      <c r="O335" s="106" t="s">
        <v>3343</v>
      </c>
      <c r="P335">
        <v>0.88930148613293902</v>
      </c>
      <c r="Q335">
        <v>0.90974092183916899</v>
      </c>
      <c r="R335">
        <v>7.6787484863636499E-2</v>
      </c>
      <c r="S335">
        <v>1.5776942605124099E-2</v>
      </c>
      <c r="T335">
        <v>0.74036068994732596</v>
      </c>
      <c r="U335">
        <v>0.74036068994732596</v>
      </c>
      <c r="V335">
        <v>1.40332811237674</v>
      </c>
      <c r="W335">
        <v>1.1399999999999999</v>
      </c>
      <c r="X335">
        <v>3.43</v>
      </c>
      <c r="Y335">
        <v>147569</v>
      </c>
      <c r="Z335">
        <v>9838</v>
      </c>
      <c r="AA335">
        <v>0.49</v>
      </c>
      <c r="AB335">
        <v>15</v>
      </c>
      <c r="AC335">
        <v>9</v>
      </c>
      <c r="AD335">
        <v>6</v>
      </c>
      <c r="AE335">
        <v>60</v>
      </c>
      <c r="AF335">
        <v>16</v>
      </c>
      <c r="AG335">
        <v>5</v>
      </c>
      <c r="AH335">
        <v>2</v>
      </c>
      <c r="AI335">
        <v>8</v>
      </c>
    </row>
    <row r="336" spans="1:35" x14ac:dyDescent="0.2">
      <c r="A336" s="102">
        <v>344</v>
      </c>
      <c r="B336">
        <v>4208</v>
      </c>
      <c r="C336" s="106" t="s">
        <v>3643</v>
      </c>
      <c r="D336" s="106" t="s">
        <v>3365</v>
      </c>
      <c r="E336">
        <v>2188</v>
      </c>
      <c r="F336">
        <v>2190</v>
      </c>
      <c r="G336">
        <v>400</v>
      </c>
      <c r="H336" s="106" t="s">
        <v>3340</v>
      </c>
      <c r="I336">
        <v>7267</v>
      </c>
      <c r="J336" s="106" t="s">
        <v>61</v>
      </c>
      <c r="K336" s="106" t="s">
        <v>3358</v>
      </c>
      <c r="L336">
        <v>2828.5</v>
      </c>
      <c r="M336">
        <v>2849</v>
      </c>
      <c r="N336">
        <v>300</v>
      </c>
      <c r="O336" s="106" t="s">
        <v>3343</v>
      </c>
      <c r="P336">
        <v>0.87399551587207602</v>
      </c>
      <c r="Q336">
        <v>0.89658681024300801</v>
      </c>
      <c r="R336" s="106">
        <v>0.31274781429573101</v>
      </c>
      <c r="S336">
        <v>0.132201712043296</v>
      </c>
      <c r="T336">
        <v>7.8725668329507198E-2</v>
      </c>
      <c r="U336">
        <v>7.8725668329507198E-2</v>
      </c>
      <c r="V336">
        <v>1.61189615030391</v>
      </c>
      <c r="W336">
        <v>0.14000000000000001</v>
      </c>
      <c r="X336">
        <v>2.4900000000000002</v>
      </c>
      <c r="Y336">
        <v>147488</v>
      </c>
      <c r="Z336">
        <v>10535</v>
      </c>
      <c r="AA336">
        <v>0.53</v>
      </c>
      <c r="AB336">
        <v>14</v>
      </c>
      <c r="AC336">
        <v>8</v>
      </c>
      <c r="AD336">
        <v>6</v>
      </c>
      <c r="AE336">
        <v>57.14</v>
      </c>
      <c r="AF336">
        <v>14</v>
      </c>
      <c r="AG336">
        <v>4</v>
      </c>
      <c r="AH336">
        <v>2</v>
      </c>
      <c r="AI336">
        <v>8</v>
      </c>
    </row>
    <row r="337" spans="1:35" x14ac:dyDescent="0.2">
      <c r="A337" s="102">
        <v>562</v>
      </c>
      <c r="B337">
        <v>5110</v>
      </c>
      <c r="C337" s="106" t="s">
        <v>1426</v>
      </c>
      <c r="D337" s="106" t="s">
        <v>3532</v>
      </c>
      <c r="E337">
        <v>1235</v>
      </c>
      <c r="F337">
        <v>1233</v>
      </c>
      <c r="G337">
        <v>800</v>
      </c>
      <c r="H337" s="106" t="s">
        <v>3340</v>
      </c>
      <c r="I337">
        <v>5334</v>
      </c>
      <c r="J337" s="106" t="s">
        <v>3702</v>
      </c>
      <c r="K337" s="106" t="s">
        <v>3339</v>
      </c>
      <c r="L337">
        <v>1907</v>
      </c>
      <c r="M337">
        <v>1917</v>
      </c>
      <c r="N337">
        <v>500</v>
      </c>
      <c r="O337" s="106" t="s">
        <v>3343</v>
      </c>
      <c r="P337">
        <v>0.90163392518927299</v>
      </c>
      <c r="Q337">
        <v>0.867310314971105</v>
      </c>
      <c r="R337" s="106">
        <v>0.48811062101278202</v>
      </c>
      <c r="S337">
        <v>9.18752932284779E-2</v>
      </c>
      <c r="T337">
        <v>0.49019302564617701</v>
      </c>
      <c r="U337">
        <v>0.49019302564617701</v>
      </c>
      <c r="V337">
        <v>0.76612701273605599</v>
      </c>
      <c r="W337">
        <v>1.28</v>
      </c>
      <c r="X337">
        <v>2.91</v>
      </c>
      <c r="Y337">
        <v>147043</v>
      </c>
      <c r="Z337">
        <v>8650</v>
      </c>
      <c r="AA337">
        <v>0.35</v>
      </c>
      <c r="AB337">
        <v>17</v>
      </c>
      <c r="AC337">
        <v>10</v>
      </c>
      <c r="AD337">
        <v>7</v>
      </c>
      <c r="AE337">
        <v>58.82</v>
      </c>
      <c r="AF337">
        <v>11</v>
      </c>
      <c r="AG337">
        <v>6</v>
      </c>
      <c r="AH337">
        <v>4</v>
      </c>
      <c r="AI337">
        <v>7</v>
      </c>
    </row>
    <row r="338" spans="1:35" x14ac:dyDescent="0.2">
      <c r="A338" s="102">
        <v>737</v>
      </c>
      <c r="B338">
        <v>7267</v>
      </c>
      <c r="C338" s="106" t="s">
        <v>61</v>
      </c>
      <c r="D338" s="106" t="s">
        <v>3358</v>
      </c>
      <c r="E338">
        <v>2828.5</v>
      </c>
      <c r="F338">
        <v>2849</v>
      </c>
      <c r="G338">
        <v>300</v>
      </c>
      <c r="H338" s="106" t="s">
        <v>3340</v>
      </c>
      <c r="I338">
        <v>7313</v>
      </c>
      <c r="J338" s="106" t="s">
        <v>3282</v>
      </c>
      <c r="K338" s="106" t="s">
        <v>3358</v>
      </c>
      <c r="L338">
        <v>3125</v>
      </c>
      <c r="M338">
        <v>3080</v>
      </c>
      <c r="N338">
        <v>300</v>
      </c>
      <c r="O338" s="106" t="s">
        <v>3343</v>
      </c>
      <c r="P338">
        <v>0.93494861779780902</v>
      </c>
      <c r="Q338">
        <v>0.83758379552187101</v>
      </c>
      <c r="R338">
        <v>1.41147967756094E-2</v>
      </c>
      <c r="S338">
        <v>0.30102738077979402</v>
      </c>
      <c r="T338">
        <v>0.91861415188029805</v>
      </c>
      <c r="U338">
        <v>0.91861415188029805</v>
      </c>
      <c r="V338">
        <v>0.22717302024831801</v>
      </c>
      <c r="W338">
        <v>2.6</v>
      </c>
      <c r="X338">
        <v>7.5</v>
      </c>
      <c r="Y338">
        <v>146110</v>
      </c>
      <c r="Z338">
        <v>20873</v>
      </c>
      <c r="AA338">
        <v>1.22</v>
      </c>
      <c r="AB338">
        <v>7</v>
      </c>
      <c r="AC338">
        <v>4</v>
      </c>
      <c r="AD338">
        <v>3</v>
      </c>
      <c r="AE338">
        <v>57.14</v>
      </c>
      <c r="AF338">
        <v>16</v>
      </c>
      <c r="AG338">
        <v>2</v>
      </c>
      <c r="AH338">
        <v>1</v>
      </c>
      <c r="AI338">
        <v>4</v>
      </c>
    </row>
    <row r="339" spans="1:35" x14ac:dyDescent="0.2">
      <c r="A339" s="102">
        <v>54</v>
      </c>
      <c r="B339">
        <v>4634</v>
      </c>
      <c r="C339" s="106" t="s">
        <v>66</v>
      </c>
      <c r="D339" s="106" t="s">
        <v>3365</v>
      </c>
      <c r="E339">
        <v>2508</v>
      </c>
      <c r="F339">
        <v>2503</v>
      </c>
      <c r="G339">
        <v>300</v>
      </c>
      <c r="H339" s="106" t="s">
        <v>3340</v>
      </c>
      <c r="I339">
        <v>5471</v>
      </c>
      <c r="J339" s="106" t="s">
        <v>3674</v>
      </c>
      <c r="K339" s="106" t="s">
        <v>3403</v>
      </c>
      <c r="L339">
        <v>4350</v>
      </c>
      <c r="M339">
        <v>4360</v>
      </c>
      <c r="N339">
        <v>200</v>
      </c>
      <c r="O339" s="106" t="s">
        <v>3343</v>
      </c>
      <c r="P339">
        <v>0.91755319061621099</v>
      </c>
      <c r="Q339">
        <v>0.94799077507291996</v>
      </c>
      <c r="R339">
        <v>0.35233348377919099</v>
      </c>
      <c r="S339">
        <v>1.6787391547824599E-3</v>
      </c>
      <c r="T339">
        <v>1.4044245710642</v>
      </c>
      <c r="U339">
        <v>1.4044245710642</v>
      </c>
      <c r="V339">
        <v>1.5548000910100701</v>
      </c>
      <c r="W339">
        <v>3.84</v>
      </c>
      <c r="X339">
        <v>13.89</v>
      </c>
      <c r="Y339">
        <v>145376</v>
      </c>
      <c r="Z339">
        <v>20768</v>
      </c>
      <c r="AA339">
        <v>1.24</v>
      </c>
      <c r="AB339">
        <v>7</v>
      </c>
      <c r="AC339">
        <v>6</v>
      </c>
      <c r="AD339">
        <v>1</v>
      </c>
      <c r="AE339">
        <v>85.71</v>
      </c>
      <c r="AF339">
        <v>15</v>
      </c>
      <c r="AG339">
        <v>2</v>
      </c>
      <c r="AH339">
        <v>1</v>
      </c>
      <c r="AI339">
        <v>4</v>
      </c>
    </row>
    <row r="340" spans="1:35" x14ac:dyDescent="0.2">
      <c r="A340" s="102">
        <v>498</v>
      </c>
      <c r="B340">
        <v>3099</v>
      </c>
      <c r="C340" s="106" t="s">
        <v>36</v>
      </c>
      <c r="D340" s="106" t="s">
        <v>3366</v>
      </c>
      <c r="E340">
        <v>839</v>
      </c>
      <c r="F340">
        <v>828</v>
      </c>
      <c r="G340">
        <v>1300</v>
      </c>
      <c r="H340" s="106" t="s">
        <v>3343</v>
      </c>
      <c r="I340">
        <v>8385</v>
      </c>
      <c r="J340" s="106" t="s">
        <v>1115</v>
      </c>
      <c r="K340" s="106" t="s">
        <v>3405</v>
      </c>
      <c r="L340">
        <v>577</v>
      </c>
      <c r="M340">
        <v>580</v>
      </c>
      <c r="N340">
        <v>1900</v>
      </c>
      <c r="O340" s="106" t="s">
        <v>3340</v>
      </c>
      <c r="P340">
        <v>0.80385495364487602</v>
      </c>
      <c r="Q340">
        <v>0.87732532092716997</v>
      </c>
      <c r="R340">
        <v>8.9281520707626197E-3</v>
      </c>
      <c r="S340">
        <v>0.19544546353554501</v>
      </c>
      <c r="T340">
        <v>-2.67444048290518</v>
      </c>
      <c r="U340">
        <v>2.67444048290518</v>
      </c>
      <c r="V340">
        <v>2.5297403624115899</v>
      </c>
      <c r="W340">
        <v>-12.47</v>
      </c>
      <c r="X340">
        <v>2.38</v>
      </c>
      <c r="Y340">
        <v>143080</v>
      </c>
      <c r="Z340">
        <v>10220</v>
      </c>
      <c r="AA340">
        <v>0.51</v>
      </c>
      <c r="AB340">
        <v>14</v>
      </c>
      <c r="AC340">
        <v>9</v>
      </c>
      <c r="AD340">
        <v>5</v>
      </c>
      <c r="AE340">
        <v>64.290000000000006</v>
      </c>
      <c r="AF340">
        <v>14</v>
      </c>
      <c r="AG340">
        <v>5</v>
      </c>
      <c r="AH340">
        <v>3</v>
      </c>
      <c r="AI340">
        <v>6</v>
      </c>
    </row>
    <row r="341" spans="1:35" x14ac:dyDescent="0.2">
      <c r="A341" s="102">
        <v>193</v>
      </c>
      <c r="B341">
        <v>3003</v>
      </c>
      <c r="C341" s="106" t="s">
        <v>719</v>
      </c>
      <c r="D341" s="106" t="s">
        <v>3362</v>
      </c>
      <c r="E341">
        <v>1360</v>
      </c>
      <c r="F341">
        <v>1345</v>
      </c>
      <c r="G341">
        <v>600</v>
      </c>
      <c r="H341" s="106" t="s">
        <v>3340</v>
      </c>
      <c r="I341">
        <v>6028</v>
      </c>
      <c r="J341" s="106" t="s">
        <v>722</v>
      </c>
      <c r="K341" s="106" t="s">
        <v>3355</v>
      </c>
      <c r="L341">
        <v>7720</v>
      </c>
      <c r="M341">
        <v>7700</v>
      </c>
      <c r="N341">
        <v>100</v>
      </c>
      <c r="O341" s="106" t="s">
        <v>3343</v>
      </c>
      <c r="P341">
        <v>0.86975375159330504</v>
      </c>
      <c r="Q341">
        <v>0.92064781561266595</v>
      </c>
      <c r="R341" s="106">
        <v>0.37885356216029398</v>
      </c>
      <c r="S341">
        <v>0.103034127576972</v>
      </c>
      <c r="T341">
        <v>0.644626095968312</v>
      </c>
      <c r="U341">
        <v>0.644626095968312</v>
      </c>
      <c r="V341">
        <v>1.2043255862685001</v>
      </c>
      <c r="W341">
        <v>1.43</v>
      </c>
      <c r="X341">
        <v>4.8099999999999996</v>
      </c>
      <c r="Y341">
        <v>142961</v>
      </c>
      <c r="Z341">
        <v>6498</v>
      </c>
      <c r="AA341">
        <v>0.27</v>
      </c>
      <c r="AB341">
        <v>22</v>
      </c>
      <c r="AC341">
        <v>13</v>
      </c>
      <c r="AD341">
        <v>9</v>
      </c>
      <c r="AE341">
        <v>59.09</v>
      </c>
      <c r="AF341">
        <v>9</v>
      </c>
      <c r="AG341">
        <v>11</v>
      </c>
      <c r="AH341">
        <v>8</v>
      </c>
      <c r="AI341">
        <v>3</v>
      </c>
    </row>
    <row r="342" spans="1:35" x14ac:dyDescent="0.2">
      <c r="A342" s="102">
        <v>40</v>
      </c>
      <c r="B342">
        <v>1802</v>
      </c>
      <c r="C342" s="106" t="s">
        <v>3662</v>
      </c>
      <c r="D342" s="106" t="s">
        <v>3350</v>
      </c>
      <c r="E342">
        <v>1222</v>
      </c>
      <c r="F342">
        <v>1226</v>
      </c>
      <c r="G342">
        <v>900</v>
      </c>
      <c r="H342" s="106" t="s">
        <v>3343</v>
      </c>
      <c r="I342">
        <v>5393</v>
      </c>
      <c r="J342" s="106" t="s">
        <v>237</v>
      </c>
      <c r="K342" s="106" t="s">
        <v>3339</v>
      </c>
      <c r="L342">
        <v>2670</v>
      </c>
      <c r="M342">
        <v>2647</v>
      </c>
      <c r="N342">
        <v>400</v>
      </c>
      <c r="O342" s="106" t="s">
        <v>3340</v>
      </c>
      <c r="P342">
        <v>0.83505678601500199</v>
      </c>
      <c r="Q342">
        <v>0.95211686135190099</v>
      </c>
      <c r="R342" s="15">
        <v>4.8711858933955798E-2</v>
      </c>
      <c r="S342" s="15">
        <v>2.4764641571062198E-3</v>
      </c>
      <c r="T342">
        <v>-2.8481690313939101E-2</v>
      </c>
      <c r="U342">
        <v>2.8481690313939101E-2</v>
      </c>
      <c r="V342">
        <v>0.302142812414471</v>
      </c>
      <c r="W342">
        <v>-0.15</v>
      </c>
      <c r="X342">
        <v>4.21</v>
      </c>
      <c r="Y342">
        <v>142565</v>
      </c>
      <c r="Z342">
        <v>7920</v>
      </c>
      <c r="AA342">
        <v>0.36</v>
      </c>
      <c r="AB342">
        <v>18</v>
      </c>
      <c r="AC342">
        <v>11</v>
      </c>
      <c r="AD342">
        <v>7</v>
      </c>
      <c r="AE342">
        <v>61.11</v>
      </c>
      <c r="AF342">
        <v>12</v>
      </c>
      <c r="AG342">
        <v>8</v>
      </c>
      <c r="AH342">
        <v>5</v>
      </c>
      <c r="AI342">
        <v>5</v>
      </c>
    </row>
    <row r="343" spans="1:35" x14ac:dyDescent="0.2">
      <c r="A343" s="102">
        <v>649</v>
      </c>
      <c r="B343">
        <v>4004</v>
      </c>
      <c r="C343" s="106" t="s">
        <v>3644</v>
      </c>
      <c r="D343" s="106" t="s">
        <v>3365</v>
      </c>
      <c r="E343">
        <v>2694</v>
      </c>
      <c r="F343">
        <v>2682</v>
      </c>
      <c r="G343">
        <v>400</v>
      </c>
      <c r="H343" s="106" t="s">
        <v>3340</v>
      </c>
      <c r="I343">
        <v>7321</v>
      </c>
      <c r="J343" s="106" t="s">
        <v>3658</v>
      </c>
      <c r="K343" s="106" t="s">
        <v>3405</v>
      </c>
      <c r="L343">
        <v>623</v>
      </c>
      <c r="M343">
        <v>619</v>
      </c>
      <c r="N343">
        <v>1700</v>
      </c>
      <c r="O343" s="106" t="s">
        <v>3343</v>
      </c>
      <c r="P343">
        <v>0.888186270958085</v>
      </c>
      <c r="Q343">
        <v>0.85206520825257204</v>
      </c>
      <c r="R343" s="15">
        <v>0.199623252361225</v>
      </c>
      <c r="S343">
        <v>5.5344827257892103E-2</v>
      </c>
      <c r="T343">
        <v>1.1602160580444301</v>
      </c>
      <c r="U343">
        <v>1.1602160580444301</v>
      </c>
      <c r="V343">
        <v>0.56952443339317904</v>
      </c>
      <c r="W343">
        <v>2.77</v>
      </c>
      <c r="X343">
        <v>1.91</v>
      </c>
      <c r="Y343">
        <v>142463</v>
      </c>
      <c r="Z343">
        <v>20352</v>
      </c>
      <c r="AA343">
        <v>1.23</v>
      </c>
      <c r="AB343">
        <v>7</v>
      </c>
      <c r="AC343">
        <v>5</v>
      </c>
      <c r="AD343">
        <v>2</v>
      </c>
      <c r="AE343">
        <v>71.430000000000007</v>
      </c>
      <c r="AF343">
        <v>6</v>
      </c>
      <c r="AG343">
        <v>5</v>
      </c>
      <c r="AH343">
        <v>2</v>
      </c>
      <c r="AI343">
        <v>0</v>
      </c>
    </row>
    <row r="344" spans="1:35" x14ac:dyDescent="0.2">
      <c r="A344" s="102">
        <v>140</v>
      </c>
      <c r="B344">
        <v>4005</v>
      </c>
      <c r="C344" s="106" t="s">
        <v>3698</v>
      </c>
      <c r="D344" s="106" t="s">
        <v>3365</v>
      </c>
      <c r="E344">
        <v>450</v>
      </c>
      <c r="F344">
        <v>454</v>
      </c>
      <c r="G344">
        <v>2400</v>
      </c>
      <c r="H344" s="106" t="s">
        <v>3340</v>
      </c>
      <c r="I344">
        <v>7202</v>
      </c>
      <c r="J344" s="106" t="s">
        <v>998</v>
      </c>
      <c r="K344" s="106" t="s">
        <v>3358</v>
      </c>
      <c r="L344">
        <v>1092</v>
      </c>
      <c r="M344">
        <v>1090.5</v>
      </c>
      <c r="N344">
        <v>1000</v>
      </c>
      <c r="O344" s="106" t="s">
        <v>3343</v>
      </c>
      <c r="P344">
        <v>0.87169460640374596</v>
      </c>
      <c r="Q344">
        <v>0.92783053734055998</v>
      </c>
      <c r="R344">
        <v>0.26021736283499702</v>
      </c>
      <c r="S344" s="15">
        <v>4.4265439891586299E-6</v>
      </c>
      <c r="T344">
        <v>1.54317243845957</v>
      </c>
      <c r="U344">
        <v>1.54317243845957</v>
      </c>
      <c r="V344">
        <v>1.60273134347292</v>
      </c>
      <c r="W344">
        <v>5.34</v>
      </c>
      <c r="X344">
        <v>0.08</v>
      </c>
      <c r="Y344">
        <v>141976</v>
      </c>
      <c r="Z344">
        <v>9465</v>
      </c>
      <c r="AA344">
        <v>0.5</v>
      </c>
      <c r="AB344">
        <v>15</v>
      </c>
      <c r="AC344">
        <v>8</v>
      </c>
      <c r="AD344">
        <v>7</v>
      </c>
      <c r="AE344">
        <v>53.33</v>
      </c>
      <c r="AF344">
        <v>13</v>
      </c>
      <c r="AG344">
        <v>6</v>
      </c>
      <c r="AH344">
        <v>2</v>
      </c>
      <c r="AI344">
        <v>7</v>
      </c>
    </row>
    <row r="345" spans="1:35" x14ac:dyDescent="0.2">
      <c r="A345" s="102">
        <v>197</v>
      </c>
      <c r="B345">
        <v>4812</v>
      </c>
      <c r="C345" s="106" t="s">
        <v>878</v>
      </c>
      <c r="D345" s="106" t="s">
        <v>3342</v>
      </c>
      <c r="E345">
        <v>4730</v>
      </c>
      <c r="F345">
        <v>4795</v>
      </c>
      <c r="G345">
        <v>200</v>
      </c>
      <c r="H345" s="106" t="s">
        <v>3343</v>
      </c>
      <c r="I345">
        <v>5486</v>
      </c>
      <c r="J345" s="106" t="s">
        <v>907</v>
      </c>
      <c r="K345" s="106" t="s">
        <v>3403</v>
      </c>
      <c r="L345">
        <v>1777</v>
      </c>
      <c r="M345">
        <v>1773</v>
      </c>
      <c r="N345">
        <v>500</v>
      </c>
      <c r="O345" s="106" t="s">
        <v>3340</v>
      </c>
      <c r="P345">
        <v>0.96729248854191097</v>
      </c>
      <c r="Q345">
        <v>0.91993120459896505</v>
      </c>
      <c r="R345">
        <v>1.3850484266620499E-3</v>
      </c>
      <c r="S345">
        <v>2.4455675587602602E-2</v>
      </c>
      <c r="T345">
        <v>-0.31660643375011999</v>
      </c>
      <c r="U345">
        <v>0.31660643375011999</v>
      </c>
      <c r="V345">
        <v>0.63863057704265302</v>
      </c>
      <c r="W345">
        <v>-0.87</v>
      </c>
      <c r="X345">
        <v>7.56</v>
      </c>
      <c r="Y345">
        <v>141649</v>
      </c>
      <c r="Z345">
        <v>7082</v>
      </c>
      <c r="AA345">
        <v>0.5</v>
      </c>
      <c r="AB345">
        <v>20</v>
      </c>
      <c r="AC345">
        <v>11</v>
      </c>
      <c r="AD345">
        <v>9</v>
      </c>
      <c r="AE345">
        <v>55</v>
      </c>
      <c r="AF345">
        <v>8</v>
      </c>
      <c r="AG345">
        <v>11</v>
      </c>
      <c r="AH345">
        <v>7</v>
      </c>
      <c r="AI345">
        <v>2</v>
      </c>
    </row>
    <row r="346" spans="1:35" x14ac:dyDescent="0.2">
      <c r="A346" s="102">
        <v>644</v>
      </c>
      <c r="B346">
        <v>4205</v>
      </c>
      <c r="C346" s="106" t="s">
        <v>3580</v>
      </c>
      <c r="D346" s="106" t="s">
        <v>3365</v>
      </c>
      <c r="E346">
        <v>1222</v>
      </c>
      <c r="F346">
        <v>1220</v>
      </c>
      <c r="G346">
        <v>800</v>
      </c>
      <c r="H346" s="106" t="s">
        <v>3343</v>
      </c>
      <c r="I346">
        <v>6703</v>
      </c>
      <c r="J346" s="106" t="s">
        <v>3712</v>
      </c>
      <c r="K346" s="106" t="s">
        <v>3345</v>
      </c>
      <c r="L346">
        <v>1383</v>
      </c>
      <c r="M346">
        <v>1380</v>
      </c>
      <c r="N346">
        <v>700</v>
      </c>
      <c r="O346" s="106" t="s">
        <v>3340</v>
      </c>
      <c r="P346">
        <v>0.88062438019463396</v>
      </c>
      <c r="Q346">
        <v>0.85238992055614105</v>
      </c>
      <c r="R346">
        <v>1.05955074317179E-2</v>
      </c>
      <c r="S346">
        <v>2.5210544068421499E-2</v>
      </c>
      <c r="T346">
        <v>-0.92591727192688</v>
      </c>
      <c r="U346">
        <v>0.92591727192688</v>
      </c>
      <c r="V346">
        <v>1.4386127215447599</v>
      </c>
      <c r="W346">
        <v>-2.6</v>
      </c>
      <c r="X346">
        <v>1.04</v>
      </c>
      <c r="Y346">
        <v>141401</v>
      </c>
      <c r="Z346">
        <v>11783</v>
      </c>
      <c r="AA346">
        <v>0.64</v>
      </c>
      <c r="AB346">
        <v>12</v>
      </c>
      <c r="AC346">
        <v>7</v>
      </c>
      <c r="AD346">
        <v>5</v>
      </c>
      <c r="AE346">
        <v>58.33</v>
      </c>
      <c r="AF346">
        <v>13</v>
      </c>
      <c r="AG346">
        <v>5</v>
      </c>
      <c r="AH346">
        <v>2</v>
      </c>
      <c r="AI346">
        <v>5</v>
      </c>
    </row>
    <row r="347" spans="1:35" x14ac:dyDescent="0.2">
      <c r="A347" s="102">
        <v>765</v>
      </c>
      <c r="B347">
        <v>4324</v>
      </c>
      <c r="C347" s="106" t="s">
        <v>3690</v>
      </c>
      <c r="D347" s="106" t="s">
        <v>3355</v>
      </c>
      <c r="E347">
        <v>3655</v>
      </c>
      <c r="F347">
        <v>3680</v>
      </c>
      <c r="G347">
        <v>200</v>
      </c>
      <c r="H347" s="106" t="s">
        <v>3340</v>
      </c>
      <c r="I347">
        <v>8273</v>
      </c>
      <c r="J347" s="106" t="s">
        <v>3526</v>
      </c>
      <c r="K347" s="106" t="s">
        <v>3366</v>
      </c>
      <c r="L347">
        <v>3505</v>
      </c>
      <c r="M347">
        <v>3515</v>
      </c>
      <c r="N347">
        <v>200</v>
      </c>
      <c r="O347" s="106" t="s">
        <v>3343</v>
      </c>
      <c r="P347">
        <v>0.86190457579670399</v>
      </c>
      <c r="Q347">
        <v>0.83450716489395904</v>
      </c>
      <c r="R347">
        <v>3.30488204217778E-2</v>
      </c>
      <c r="S347">
        <v>0.29756128696878098</v>
      </c>
      <c r="T347">
        <v>1.75988198811448</v>
      </c>
      <c r="U347">
        <v>1.75988198811448</v>
      </c>
      <c r="V347">
        <v>1.69175931261319</v>
      </c>
      <c r="W347">
        <v>7.83</v>
      </c>
      <c r="X347">
        <v>4.4800000000000004</v>
      </c>
      <c r="Y347">
        <v>141066</v>
      </c>
      <c r="Z347">
        <v>17633</v>
      </c>
      <c r="AA347">
        <v>0.89</v>
      </c>
      <c r="AB347">
        <v>8</v>
      </c>
      <c r="AC347">
        <v>6</v>
      </c>
      <c r="AD347">
        <v>2</v>
      </c>
      <c r="AE347">
        <v>75</v>
      </c>
      <c r="AF347">
        <v>10</v>
      </c>
      <c r="AG347">
        <v>5</v>
      </c>
      <c r="AH347">
        <v>2</v>
      </c>
      <c r="AI347">
        <v>1</v>
      </c>
    </row>
    <row r="348" spans="1:35" x14ac:dyDescent="0.2">
      <c r="A348" s="102">
        <v>267</v>
      </c>
      <c r="B348">
        <v>3116</v>
      </c>
      <c r="C348" s="106" t="s">
        <v>3639</v>
      </c>
      <c r="D348" s="106" t="s">
        <v>3358</v>
      </c>
      <c r="E348">
        <v>1666</v>
      </c>
      <c r="F348">
        <v>1650</v>
      </c>
      <c r="G348">
        <v>700</v>
      </c>
      <c r="H348" s="106" t="s">
        <v>3340</v>
      </c>
      <c r="I348">
        <v>4208</v>
      </c>
      <c r="J348" s="106" t="s">
        <v>3643</v>
      </c>
      <c r="K348" s="106" t="s">
        <v>3365</v>
      </c>
      <c r="L348">
        <v>2188</v>
      </c>
      <c r="M348">
        <v>2190</v>
      </c>
      <c r="N348">
        <v>500</v>
      </c>
      <c r="O348" s="106" t="s">
        <v>3343</v>
      </c>
      <c r="P348">
        <v>0.85546939231696095</v>
      </c>
      <c r="Q348">
        <v>0.907409457146654</v>
      </c>
      <c r="R348">
        <v>0.11864847175882499</v>
      </c>
      <c r="S348">
        <v>4.5614162570106198E-2</v>
      </c>
      <c r="T348">
        <v>1.18520373792362</v>
      </c>
      <c r="U348">
        <v>1.18520373792362</v>
      </c>
      <c r="V348">
        <v>0.68707780651721895</v>
      </c>
      <c r="W348">
        <v>3.9</v>
      </c>
      <c r="X348">
        <v>5.48</v>
      </c>
      <c r="Y348">
        <v>140295</v>
      </c>
      <c r="Z348">
        <v>11691</v>
      </c>
      <c r="AA348">
        <v>0.57999999999999996</v>
      </c>
      <c r="AB348">
        <v>12</v>
      </c>
      <c r="AC348">
        <v>7</v>
      </c>
      <c r="AD348">
        <v>5</v>
      </c>
      <c r="AE348">
        <v>58.33</v>
      </c>
      <c r="AF348">
        <v>12</v>
      </c>
      <c r="AG348">
        <v>4</v>
      </c>
      <c r="AH348">
        <v>2</v>
      </c>
      <c r="AI348">
        <v>6</v>
      </c>
    </row>
    <row r="349" spans="1:35" x14ac:dyDescent="0.2">
      <c r="A349" s="102">
        <v>589</v>
      </c>
      <c r="B349">
        <v>7276</v>
      </c>
      <c r="C349" s="106" t="s">
        <v>3401</v>
      </c>
      <c r="D349" s="106" t="s">
        <v>3345</v>
      </c>
      <c r="E349">
        <v>4940</v>
      </c>
      <c r="F349">
        <v>4905</v>
      </c>
      <c r="G349">
        <v>200</v>
      </c>
      <c r="H349" s="106" t="s">
        <v>3343</v>
      </c>
      <c r="I349">
        <v>9506</v>
      </c>
      <c r="J349" s="106" t="s">
        <v>3406</v>
      </c>
      <c r="K349" s="106" t="s">
        <v>3407</v>
      </c>
      <c r="L349">
        <v>1044</v>
      </c>
      <c r="M349">
        <v>1044</v>
      </c>
      <c r="N349">
        <v>900</v>
      </c>
      <c r="O349" s="106" t="s">
        <v>3340</v>
      </c>
      <c r="P349">
        <v>0.84743597425056305</v>
      </c>
      <c r="Q349">
        <v>0.86101790029302905</v>
      </c>
      <c r="R349">
        <v>0.36627042839923701</v>
      </c>
      <c r="S349" s="15">
        <v>0.119540541936151</v>
      </c>
      <c r="T349">
        <v>-1.7070453382934001</v>
      </c>
      <c r="U349">
        <v>1.7070453382934001</v>
      </c>
      <c r="V349">
        <v>1.6450892828058601</v>
      </c>
      <c r="W349">
        <v>-6.65</v>
      </c>
      <c r="X349">
        <v>4.22</v>
      </c>
      <c r="Y349">
        <v>140044</v>
      </c>
      <c r="Z349">
        <v>7002</v>
      </c>
      <c r="AA349">
        <v>0.32</v>
      </c>
      <c r="AB349">
        <v>20</v>
      </c>
      <c r="AC349">
        <v>14</v>
      </c>
      <c r="AD349">
        <v>6</v>
      </c>
      <c r="AE349">
        <v>70</v>
      </c>
      <c r="AF349">
        <v>11</v>
      </c>
      <c r="AG349">
        <v>10</v>
      </c>
      <c r="AH349">
        <v>6</v>
      </c>
      <c r="AI349">
        <v>4</v>
      </c>
    </row>
    <row r="350" spans="1:35" x14ac:dyDescent="0.2">
      <c r="A350" s="102">
        <v>45</v>
      </c>
      <c r="B350">
        <v>3110</v>
      </c>
      <c r="C350" s="106" t="s">
        <v>710</v>
      </c>
      <c r="D350" s="106" t="s">
        <v>3339</v>
      </c>
      <c r="E350">
        <v>4755</v>
      </c>
      <c r="F350">
        <v>4620</v>
      </c>
      <c r="G350">
        <v>100</v>
      </c>
      <c r="H350" s="106" t="s">
        <v>3340</v>
      </c>
      <c r="I350">
        <v>6857</v>
      </c>
      <c r="J350" s="106" t="s">
        <v>3642</v>
      </c>
      <c r="K350" s="106" t="s">
        <v>3345</v>
      </c>
      <c r="L350">
        <v>5900</v>
      </c>
      <c r="M350">
        <v>5730</v>
      </c>
      <c r="N350">
        <v>100</v>
      </c>
      <c r="O350" s="106" t="s">
        <v>3343</v>
      </c>
      <c r="P350">
        <v>0.84775975194137798</v>
      </c>
      <c r="Q350">
        <v>0.95046386032875496</v>
      </c>
      <c r="R350" s="106">
        <v>0.57996041854117297</v>
      </c>
      <c r="S350" s="106">
        <v>0.18028831799471601</v>
      </c>
      <c r="T350">
        <v>1.13150443698114</v>
      </c>
      <c r="U350">
        <v>1.13150443698114</v>
      </c>
      <c r="V350">
        <v>1.37511567124791</v>
      </c>
      <c r="W350">
        <v>10.24</v>
      </c>
      <c r="X350">
        <v>19.37</v>
      </c>
      <c r="Y350">
        <v>139690</v>
      </c>
      <c r="Z350">
        <v>10745</v>
      </c>
      <c r="AA350">
        <v>0.54</v>
      </c>
      <c r="AB350">
        <v>13</v>
      </c>
      <c r="AC350">
        <v>7</v>
      </c>
      <c r="AD350">
        <v>6</v>
      </c>
      <c r="AE350">
        <v>53.85</v>
      </c>
      <c r="AF350">
        <v>11</v>
      </c>
      <c r="AG350">
        <v>6</v>
      </c>
      <c r="AH350">
        <v>4</v>
      </c>
      <c r="AI350">
        <v>3</v>
      </c>
    </row>
    <row r="351" spans="1:35" x14ac:dyDescent="0.2">
      <c r="A351" s="102">
        <v>634</v>
      </c>
      <c r="B351">
        <v>5108</v>
      </c>
      <c r="C351" s="106" t="s">
        <v>3713</v>
      </c>
      <c r="D351" s="106" t="s">
        <v>3532</v>
      </c>
      <c r="E351">
        <v>3944</v>
      </c>
      <c r="F351">
        <v>3941</v>
      </c>
      <c r="G351">
        <v>200</v>
      </c>
      <c r="H351" s="106" t="s">
        <v>3340</v>
      </c>
      <c r="I351">
        <v>6136</v>
      </c>
      <c r="J351" s="106" t="s">
        <v>3699</v>
      </c>
      <c r="K351" s="106" t="s">
        <v>3353</v>
      </c>
      <c r="L351">
        <v>1892</v>
      </c>
      <c r="M351">
        <v>1866</v>
      </c>
      <c r="N351">
        <v>400</v>
      </c>
      <c r="O351" s="106" t="s">
        <v>3343</v>
      </c>
      <c r="P351">
        <v>0.948086188062775</v>
      </c>
      <c r="Q351">
        <v>0.85421110657731403</v>
      </c>
      <c r="R351">
        <v>0.35359162004810801</v>
      </c>
      <c r="S351" s="15">
        <v>7.96617425845619E-3</v>
      </c>
      <c r="T351">
        <v>2.9324485074531901</v>
      </c>
      <c r="U351">
        <v>2.9324485074531901</v>
      </c>
      <c r="V351">
        <v>2.6089590884113001</v>
      </c>
      <c r="W351">
        <v>6.5</v>
      </c>
      <c r="X351">
        <v>5.3</v>
      </c>
      <c r="Y351">
        <v>138853</v>
      </c>
      <c r="Z351">
        <v>9918</v>
      </c>
      <c r="AA351">
        <v>0.55000000000000004</v>
      </c>
      <c r="AB351">
        <v>14</v>
      </c>
      <c r="AC351">
        <v>9</v>
      </c>
      <c r="AD351">
        <v>5</v>
      </c>
      <c r="AE351">
        <v>64.290000000000006</v>
      </c>
      <c r="AF351">
        <v>14</v>
      </c>
      <c r="AG351">
        <v>5</v>
      </c>
      <c r="AH351">
        <v>2</v>
      </c>
      <c r="AI351">
        <v>7</v>
      </c>
    </row>
    <row r="352" spans="1:35" x14ac:dyDescent="0.2">
      <c r="A352" s="102">
        <v>457</v>
      </c>
      <c r="B352">
        <v>7976</v>
      </c>
      <c r="C352" s="106" t="s">
        <v>3400</v>
      </c>
      <c r="D352" s="106" t="s">
        <v>3364</v>
      </c>
      <c r="E352">
        <v>1643</v>
      </c>
      <c r="F352">
        <v>1657</v>
      </c>
      <c r="G352">
        <v>500</v>
      </c>
      <c r="H352" s="106" t="s">
        <v>3343</v>
      </c>
      <c r="I352">
        <v>9003</v>
      </c>
      <c r="J352" s="106" t="s">
        <v>3689</v>
      </c>
      <c r="K352" s="106" t="s">
        <v>3524</v>
      </c>
      <c r="L352">
        <v>2957</v>
      </c>
      <c r="M352">
        <v>2903</v>
      </c>
      <c r="N352">
        <v>300</v>
      </c>
      <c r="O352" s="106" t="s">
        <v>3340</v>
      </c>
      <c r="P352">
        <v>0.85982653779726803</v>
      </c>
      <c r="Q352">
        <v>0.88160013100078904</v>
      </c>
      <c r="R352">
        <v>0.112146647907116</v>
      </c>
      <c r="S352" s="15">
        <v>0.229115953914868</v>
      </c>
      <c r="T352">
        <v>-0.118178625113786</v>
      </c>
      <c r="U352">
        <v>0.118178625113786</v>
      </c>
      <c r="V352">
        <v>0.95095536324368402</v>
      </c>
      <c r="W352">
        <v>-0.41</v>
      </c>
      <c r="X352">
        <v>4.87</v>
      </c>
      <c r="Y352">
        <v>137840</v>
      </c>
      <c r="Z352">
        <v>13784</v>
      </c>
      <c r="AA352">
        <v>0.69</v>
      </c>
      <c r="AB352">
        <v>10</v>
      </c>
      <c r="AC352">
        <v>6</v>
      </c>
      <c r="AD352">
        <v>4</v>
      </c>
      <c r="AE352">
        <v>60</v>
      </c>
      <c r="AF352">
        <v>13</v>
      </c>
      <c r="AG352">
        <v>5</v>
      </c>
      <c r="AH352">
        <v>1</v>
      </c>
      <c r="AI352">
        <v>4</v>
      </c>
    </row>
    <row r="353" spans="1:35" x14ac:dyDescent="0.2">
      <c r="A353" s="102">
        <v>192</v>
      </c>
      <c r="B353">
        <v>7182</v>
      </c>
      <c r="C353" s="106" t="s">
        <v>3519</v>
      </c>
      <c r="D353" s="106" t="s">
        <v>3405</v>
      </c>
      <c r="E353">
        <v>1031</v>
      </c>
      <c r="F353">
        <v>1032</v>
      </c>
      <c r="G353">
        <v>1000</v>
      </c>
      <c r="H353" s="106" t="s">
        <v>3340</v>
      </c>
      <c r="I353">
        <v>9506</v>
      </c>
      <c r="J353" s="106" t="s">
        <v>3406</v>
      </c>
      <c r="K353" s="106" t="s">
        <v>3407</v>
      </c>
      <c r="L353">
        <v>1044</v>
      </c>
      <c r="M353">
        <v>1044</v>
      </c>
      <c r="N353">
        <v>1000</v>
      </c>
      <c r="O353" s="106" t="s">
        <v>3343</v>
      </c>
      <c r="P353">
        <v>0.89251777164082202</v>
      </c>
      <c r="Q353">
        <v>0.92086456166307795</v>
      </c>
      <c r="R353" s="15">
        <v>5.1025279545238701E-2</v>
      </c>
      <c r="S353">
        <v>0.16925472736998101</v>
      </c>
      <c r="T353">
        <v>0.53521278005495199</v>
      </c>
      <c r="U353">
        <v>0.53521278005495199</v>
      </c>
      <c r="V353">
        <v>0.36705960216439998</v>
      </c>
      <c r="W353">
        <v>1.1200000000000001</v>
      </c>
      <c r="X353">
        <v>1.1499999999999999</v>
      </c>
      <c r="Y353">
        <v>137015</v>
      </c>
      <c r="Z353">
        <v>7211</v>
      </c>
      <c r="AA353">
        <v>0.36</v>
      </c>
      <c r="AB353">
        <v>19</v>
      </c>
      <c r="AC353">
        <v>12</v>
      </c>
      <c r="AD353">
        <v>7</v>
      </c>
      <c r="AE353">
        <v>63.16</v>
      </c>
      <c r="AF353">
        <v>16</v>
      </c>
      <c r="AG353">
        <v>3</v>
      </c>
      <c r="AH353">
        <v>1</v>
      </c>
      <c r="AI353">
        <v>15</v>
      </c>
    </row>
    <row r="354" spans="1:35" x14ac:dyDescent="0.2">
      <c r="A354" s="102">
        <v>814</v>
      </c>
      <c r="B354">
        <v>8309</v>
      </c>
      <c r="C354" s="106" t="s">
        <v>1094</v>
      </c>
      <c r="D354" s="106" t="s">
        <v>3405</v>
      </c>
      <c r="E354">
        <v>4069</v>
      </c>
      <c r="F354">
        <v>4067</v>
      </c>
      <c r="G354">
        <v>200</v>
      </c>
      <c r="H354" s="106" t="s">
        <v>3343</v>
      </c>
      <c r="I354">
        <v>8410</v>
      </c>
      <c r="J354" s="106" t="s">
        <v>3668</v>
      </c>
      <c r="K354" s="106" t="s">
        <v>3405</v>
      </c>
      <c r="L354">
        <v>330</v>
      </c>
      <c r="M354">
        <v>330</v>
      </c>
      <c r="N354">
        <v>2500</v>
      </c>
      <c r="O354" s="106" t="s">
        <v>3340</v>
      </c>
      <c r="P354">
        <v>0.81499121749060199</v>
      </c>
      <c r="Q354">
        <v>0.82694800312962602</v>
      </c>
      <c r="R354">
        <v>3.90589312427593E-3</v>
      </c>
      <c r="S354">
        <v>0.218163288989279</v>
      </c>
      <c r="T354">
        <v>-0.25266644939399902</v>
      </c>
      <c r="U354">
        <v>0.25266644939399902</v>
      </c>
      <c r="V354">
        <v>0.22956560610410501</v>
      </c>
      <c r="W354">
        <v>-0.54</v>
      </c>
      <c r="X354">
        <v>1.43</v>
      </c>
      <c r="Y354">
        <v>136428</v>
      </c>
      <c r="Z354">
        <v>9095</v>
      </c>
      <c r="AA354">
        <v>0.47</v>
      </c>
      <c r="AB354">
        <v>15</v>
      </c>
      <c r="AC354">
        <v>9</v>
      </c>
      <c r="AD354">
        <v>6</v>
      </c>
      <c r="AE354">
        <v>60</v>
      </c>
      <c r="AF354">
        <v>15</v>
      </c>
      <c r="AG354">
        <v>5</v>
      </c>
      <c r="AH354">
        <v>2</v>
      </c>
      <c r="AI354">
        <v>8</v>
      </c>
    </row>
    <row r="355" spans="1:35" x14ac:dyDescent="0.2">
      <c r="A355" s="102">
        <v>92</v>
      </c>
      <c r="B355">
        <v>4004</v>
      </c>
      <c r="C355" s="106" t="s">
        <v>3644</v>
      </c>
      <c r="D355" s="106" t="s">
        <v>3365</v>
      </c>
      <c r="E355">
        <v>2694</v>
      </c>
      <c r="F355">
        <v>2682</v>
      </c>
      <c r="G355">
        <v>400</v>
      </c>
      <c r="H355" s="106" t="s">
        <v>3340</v>
      </c>
      <c r="I355">
        <v>7201</v>
      </c>
      <c r="J355" s="106" t="s">
        <v>3387</v>
      </c>
      <c r="K355" s="106" t="s">
        <v>3358</v>
      </c>
      <c r="L355">
        <v>593.20000000000005</v>
      </c>
      <c r="M355">
        <v>592.6</v>
      </c>
      <c r="N355">
        <v>1800</v>
      </c>
      <c r="O355" s="106" t="s">
        <v>3343</v>
      </c>
      <c r="P355">
        <v>0.89071823926617699</v>
      </c>
      <c r="Q355">
        <v>0.93571951467771797</v>
      </c>
      <c r="R355" s="15">
        <v>0.311166383032699</v>
      </c>
      <c r="S355" s="106">
        <v>0.191993303833387</v>
      </c>
      <c r="T355">
        <v>0.63888318237169095</v>
      </c>
      <c r="U355">
        <v>0.63888318237169095</v>
      </c>
      <c r="V355">
        <v>0.61040019196177397</v>
      </c>
      <c r="W355">
        <v>1.64</v>
      </c>
      <c r="X355">
        <v>0.56999999999999995</v>
      </c>
      <c r="Y355">
        <v>136293</v>
      </c>
      <c r="Z355">
        <v>5926</v>
      </c>
      <c r="AA355">
        <v>0.33</v>
      </c>
      <c r="AB355">
        <v>23</v>
      </c>
      <c r="AC355">
        <v>12</v>
      </c>
      <c r="AD355">
        <v>11</v>
      </c>
      <c r="AE355">
        <v>52.17</v>
      </c>
      <c r="AF355">
        <v>11</v>
      </c>
      <c r="AG355">
        <v>11</v>
      </c>
      <c r="AH355">
        <v>6</v>
      </c>
      <c r="AI355">
        <v>6</v>
      </c>
    </row>
    <row r="356" spans="1:35" x14ac:dyDescent="0.2">
      <c r="A356" s="102">
        <v>749</v>
      </c>
      <c r="B356">
        <v>5110</v>
      </c>
      <c r="C356" s="106" t="s">
        <v>1426</v>
      </c>
      <c r="D356" s="106" t="s">
        <v>3532</v>
      </c>
      <c r="E356">
        <v>1235</v>
      </c>
      <c r="F356">
        <v>1233</v>
      </c>
      <c r="G356">
        <v>800</v>
      </c>
      <c r="H356" s="106" t="s">
        <v>3340</v>
      </c>
      <c r="I356">
        <v>7453</v>
      </c>
      <c r="J356" s="106" t="s">
        <v>54</v>
      </c>
      <c r="K356" s="106" t="s">
        <v>3366</v>
      </c>
      <c r="L356">
        <v>1834</v>
      </c>
      <c r="M356">
        <v>1858</v>
      </c>
      <c r="N356">
        <v>500</v>
      </c>
      <c r="O356" s="106" t="s">
        <v>3343</v>
      </c>
      <c r="P356">
        <v>0.858569543965786</v>
      </c>
      <c r="Q356">
        <v>0.836524107154484</v>
      </c>
      <c r="R356" s="15">
        <v>0.54295119316929896</v>
      </c>
      <c r="S356">
        <v>0.11901725967596399</v>
      </c>
      <c r="T356">
        <v>2.1943818717810699</v>
      </c>
      <c r="U356">
        <v>2.1943818717810699</v>
      </c>
      <c r="V356">
        <v>2.2557368789942198</v>
      </c>
      <c r="W356">
        <v>12.69</v>
      </c>
      <c r="X356">
        <v>6.18</v>
      </c>
      <c r="Y356">
        <v>135230</v>
      </c>
      <c r="Z356">
        <v>7513</v>
      </c>
      <c r="AA356">
        <v>0.32</v>
      </c>
      <c r="AB356">
        <v>18</v>
      </c>
      <c r="AC356">
        <v>9</v>
      </c>
      <c r="AD356">
        <v>9</v>
      </c>
      <c r="AE356">
        <v>50</v>
      </c>
      <c r="AF356">
        <v>10</v>
      </c>
      <c r="AG356">
        <v>6</v>
      </c>
      <c r="AH356">
        <v>6</v>
      </c>
      <c r="AI356">
        <v>6</v>
      </c>
    </row>
    <row r="357" spans="1:35" x14ac:dyDescent="0.2">
      <c r="A357" s="102">
        <v>341</v>
      </c>
      <c r="B357">
        <v>4005</v>
      </c>
      <c r="C357" s="106" t="s">
        <v>3698</v>
      </c>
      <c r="D357" s="106" t="s">
        <v>3365</v>
      </c>
      <c r="E357">
        <v>450</v>
      </c>
      <c r="F357">
        <v>454</v>
      </c>
      <c r="G357">
        <v>2400</v>
      </c>
      <c r="H357" s="106" t="s">
        <v>3340</v>
      </c>
      <c r="I357">
        <v>7211</v>
      </c>
      <c r="J357" s="106" t="s">
        <v>28</v>
      </c>
      <c r="K357" s="106" t="s">
        <v>3358</v>
      </c>
      <c r="L357">
        <v>408</v>
      </c>
      <c r="M357">
        <v>408</v>
      </c>
      <c r="N357">
        <v>2700</v>
      </c>
      <c r="O357" s="106" t="s">
        <v>3343</v>
      </c>
      <c r="P357">
        <v>0.90636733411157699</v>
      </c>
      <c r="Q357">
        <v>0.89691111706187399</v>
      </c>
      <c r="R357">
        <v>0.103057030734848</v>
      </c>
      <c r="S357">
        <v>2.0169592134049001E-3</v>
      </c>
      <c r="T357">
        <v>1.3988834392581</v>
      </c>
      <c r="U357">
        <v>1.3988834392581</v>
      </c>
      <c r="V357">
        <v>1.40599915862946</v>
      </c>
      <c r="W357">
        <v>5.28</v>
      </c>
      <c r="X357">
        <v>1.1000000000000001</v>
      </c>
      <c r="Y357">
        <v>134988</v>
      </c>
      <c r="Z357">
        <v>7499</v>
      </c>
      <c r="AA357">
        <v>0.38</v>
      </c>
      <c r="AB357">
        <v>18</v>
      </c>
      <c r="AC357">
        <v>8</v>
      </c>
      <c r="AD357">
        <v>10</v>
      </c>
      <c r="AE357">
        <v>44.44</v>
      </c>
      <c r="AF357">
        <v>13</v>
      </c>
      <c r="AG357">
        <v>6</v>
      </c>
      <c r="AH357">
        <v>3</v>
      </c>
      <c r="AI357">
        <v>9</v>
      </c>
    </row>
    <row r="358" spans="1:35" x14ac:dyDescent="0.2">
      <c r="A358" s="102">
        <v>394</v>
      </c>
      <c r="B358">
        <v>6103</v>
      </c>
      <c r="C358" s="106" t="s">
        <v>3704</v>
      </c>
      <c r="D358" s="106" t="s">
        <v>3353</v>
      </c>
      <c r="E358">
        <v>5180</v>
      </c>
      <c r="F358">
        <v>5160</v>
      </c>
      <c r="G358">
        <v>200</v>
      </c>
      <c r="H358" s="106" t="s">
        <v>3343</v>
      </c>
      <c r="I358">
        <v>6473</v>
      </c>
      <c r="J358" s="106" t="s">
        <v>1424</v>
      </c>
      <c r="K358" s="106" t="s">
        <v>3353</v>
      </c>
      <c r="L358">
        <v>1173</v>
      </c>
      <c r="M358">
        <v>1181</v>
      </c>
      <c r="N358">
        <v>900</v>
      </c>
      <c r="O358" s="106" t="s">
        <v>3340</v>
      </c>
      <c r="P358">
        <v>0.98158606942486504</v>
      </c>
      <c r="Q358">
        <v>0.89002346106034502</v>
      </c>
      <c r="R358" s="106">
        <v>6.3469885545422905E-2</v>
      </c>
      <c r="S358">
        <v>0.213460443136987</v>
      </c>
      <c r="T358">
        <v>-0.66265142313167802</v>
      </c>
      <c r="U358">
        <v>0.66265142313167802</v>
      </c>
      <c r="V358">
        <v>0.516584439101474</v>
      </c>
      <c r="W358">
        <v>-2.41</v>
      </c>
      <c r="X358">
        <v>2.99</v>
      </c>
      <c r="Y358">
        <v>133866</v>
      </c>
      <c r="Z358">
        <v>8924</v>
      </c>
      <c r="AA358">
        <v>0.56999999999999995</v>
      </c>
      <c r="AB358">
        <v>15</v>
      </c>
      <c r="AC358">
        <v>10</v>
      </c>
      <c r="AD358">
        <v>5</v>
      </c>
      <c r="AE358">
        <v>66.67</v>
      </c>
      <c r="AF358">
        <v>15</v>
      </c>
      <c r="AG358">
        <v>4</v>
      </c>
      <c r="AH358">
        <v>2</v>
      </c>
      <c r="AI358">
        <v>9</v>
      </c>
    </row>
    <row r="359" spans="1:35" x14ac:dyDescent="0.2">
      <c r="A359" s="102">
        <v>276</v>
      </c>
      <c r="B359">
        <v>5233</v>
      </c>
      <c r="C359" s="106" t="s">
        <v>3652</v>
      </c>
      <c r="D359" s="106" t="s">
        <v>3339</v>
      </c>
      <c r="E359">
        <v>2998</v>
      </c>
      <c r="F359">
        <v>3000</v>
      </c>
      <c r="G359">
        <v>300</v>
      </c>
      <c r="H359" s="106" t="s">
        <v>3340</v>
      </c>
      <c r="I359">
        <v>7202</v>
      </c>
      <c r="J359" s="106" t="s">
        <v>998</v>
      </c>
      <c r="K359" s="106" t="s">
        <v>3358</v>
      </c>
      <c r="L359">
        <v>1092</v>
      </c>
      <c r="M359">
        <v>1090.5</v>
      </c>
      <c r="N359">
        <v>800</v>
      </c>
      <c r="O359" s="106" t="s">
        <v>3343</v>
      </c>
      <c r="P359">
        <v>0.84032904934347097</v>
      </c>
      <c r="Q359">
        <v>0.90582967366935896</v>
      </c>
      <c r="R359">
        <v>4.30553359165569E-2</v>
      </c>
      <c r="S359">
        <v>2.37814548982219E-2</v>
      </c>
      <c r="T359">
        <v>2.4866248567001001</v>
      </c>
      <c r="U359">
        <v>2.4866248567001001</v>
      </c>
      <c r="V359">
        <v>2.7704550404109298</v>
      </c>
      <c r="W359">
        <v>8.1300000000000008</v>
      </c>
      <c r="X359">
        <v>3.07</v>
      </c>
      <c r="Y359">
        <v>133532</v>
      </c>
      <c r="Z359">
        <v>7418</v>
      </c>
      <c r="AA359">
        <v>0.55000000000000004</v>
      </c>
      <c r="AB359">
        <v>18</v>
      </c>
      <c r="AC359">
        <v>11</v>
      </c>
      <c r="AD359">
        <v>7</v>
      </c>
      <c r="AE359">
        <v>61.11</v>
      </c>
      <c r="AF359">
        <v>13</v>
      </c>
      <c r="AG359">
        <v>7</v>
      </c>
      <c r="AH359">
        <v>4</v>
      </c>
      <c r="AI359">
        <v>7</v>
      </c>
    </row>
    <row r="360" spans="1:35" x14ac:dyDescent="0.2">
      <c r="A360" s="102">
        <v>783</v>
      </c>
      <c r="B360">
        <v>7321</v>
      </c>
      <c r="C360" s="106" t="s">
        <v>3658</v>
      </c>
      <c r="D360" s="106" t="s">
        <v>3405</v>
      </c>
      <c r="E360">
        <v>623</v>
      </c>
      <c r="F360">
        <v>619</v>
      </c>
      <c r="G360">
        <v>1700</v>
      </c>
      <c r="H360" s="106" t="s">
        <v>3340</v>
      </c>
      <c r="I360">
        <v>8273</v>
      </c>
      <c r="J360" s="106" t="s">
        <v>3526</v>
      </c>
      <c r="K360" s="106" t="s">
        <v>3366</v>
      </c>
      <c r="L360">
        <v>3505</v>
      </c>
      <c r="M360">
        <v>3515</v>
      </c>
      <c r="N360">
        <v>300</v>
      </c>
      <c r="O360" s="106" t="s">
        <v>3343</v>
      </c>
      <c r="P360">
        <v>0.92907998111869805</v>
      </c>
      <c r="Q360">
        <v>0.83176316659307403</v>
      </c>
      <c r="R360" s="106">
        <v>0.102372762408629</v>
      </c>
      <c r="S360">
        <v>2.0008605001504799E-2</v>
      </c>
      <c r="T360">
        <v>0.49198638320107901</v>
      </c>
      <c r="U360">
        <v>0.49198638320107901</v>
      </c>
      <c r="V360">
        <v>0.87204937851944397</v>
      </c>
      <c r="W360">
        <v>1.62</v>
      </c>
      <c r="X360">
        <v>0.21</v>
      </c>
      <c r="Y360">
        <v>132940</v>
      </c>
      <c r="Z360">
        <v>14771</v>
      </c>
      <c r="AA360">
        <v>0.65</v>
      </c>
      <c r="AB360">
        <v>9</v>
      </c>
      <c r="AC360">
        <v>6</v>
      </c>
      <c r="AD360">
        <v>3</v>
      </c>
      <c r="AE360">
        <v>66.67</v>
      </c>
      <c r="AF360">
        <v>11</v>
      </c>
      <c r="AG360">
        <v>3</v>
      </c>
      <c r="AH360">
        <v>2</v>
      </c>
      <c r="AI360">
        <v>4</v>
      </c>
    </row>
    <row r="361" spans="1:35" x14ac:dyDescent="0.2">
      <c r="A361" s="102">
        <v>130</v>
      </c>
      <c r="B361">
        <v>6755</v>
      </c>
      <c r="C361" s="106" t="s">
        <v>698</v>
      </c>
      <c r="D361" s="106" t="s">
        <v>3345</v>
      </c>
      <c r="E361">
        <v>2543</v>
      </c>
      <c r="F361">
        <v>2478</v>
      </c>
      <c r="G361">
        <v>400</v>
      </c>
      <c r="H361" s="106" t="s">
        <v>3340</v>
      </c>
      <c r="I361">
        <v>8425</v>
      </c>
      <c r="J361" s="106" t="s">
        <v>3629</v>
      </c>
      <c r="K361" s="106" t="s">
        <v>3346</v>
      </c>
      <c r="L361">
        <v>3345</v>
      </c>
      <c r="M361">
        <v>3335</v>
      </c>
      <c r="N361">
        <v>300</v>
      </c>
      <c r="O361" s="106" t="s">
        <v>3343</v>
      </c>
      <c r="P361">
        <v>0.83993281902497496</v>
      </c>
      <c r="Q361">
        <v>0.92920317327493196</v>
      </c>
      <c r="R361">
        <v>0.13284894535373901</v>
      </c>
      <c r="S361">
        <v>7.9352971510641496E-2</v>
      </c>
      <c r="T361">
        <v>1.0930725412232101</v>
      </c>
      <c r="U361">
        <v>1.0930725412232101</v>
      </c>
      <c r="V361">
        <v>1.4209058054263299</v>
      </c>
      <c r="W361">
        <v>8.17</v>
      </c>
      <c r="X361">
        <v>0.93</v>
      </c>
      <c r="Y361">
        <v>132547</v>
      </c>
      <c r="Z361">
        <v>7797</v>
      </c>
      <c r="AA361">
        <v>0.43</v>
      </c>
      <c r="AB361">
        <v>17</v>
      </c>
      <c r="AC361">
        <v>9</v>
      </c>
      <c r="AD361">
        <v>8</v>
      </c>
      <c r="AE361">
        <v>52.94</v>
      </c>
      <c r="AF361">
        <v>13</v>
      </c>
      <c r="AG361">
        <v>6</v>
      </c>
      <c r="AH361">
        <v>3</v>
      </c>
      <c r="AI361">
        <v>8</v>
      </c>
    </row>
    <row r="362" spans="1:35" x14ac:dyDescent="0.2">
      <c r="A362" s="102">
        <v>396</v>
      </c>
      <c r="B362">
        <v>5486</v>
      </c>
      <c r="C362" s="106" t="s">
        <v>907</v>
      </c>
      <c r="D362" s="106" t="s">
        <v>3403</v>
      </c>
      <c r="E362">
        <v>1777</v>
      </c>
      <c r="F362">
        <v>1773</v>
      </c>
      <c r="G362">
        <v>500</v>
      </c>
      <c r="H362" s="106" t="s">
        <v>3340</v>
      </c>
      <c r="I362">
        <v>8591</v>
      </c>
      <c r="J362" s="106" t="s">
        <v>3618</v>
      </c>
      <c r="K362" s="106" t="s">
        <v>3346</v>
      </c>
      <c r="L362">
        <v>1923</v>
      </c>
      <c r="M362">
        <v>1899</v>
      </c>
      <c r="N362">
        <v>500</v>
      </c>
      <c r="O362" s="106" t="s">
        <v>3343</v>
      </c>
      <c r="P362">
        <v>0.88674589858105801</v>
      </c>
      <c r="Q362">
        <v>0.88968459432302904</v>
      </c>
      <c r="R362" s="15">
        <v>0.337588220730213</v>
      </c>
      <c r="S362" s="106">
        <v>0.22010750730788001</v>
      </c>
      <c r="T362">
        <v>1.59115169615421</v>
      </c>
      <c r="U362">
        <v>1.59115169615421</v>
      </c>
      <c r="V362">
        <v>1.4012739192871499</v>
      </c>
      <c r="W362">
        <v>9.2899999999999991</v>
      </c>
      <c r="X362">
        <v>6.64</v>
      </c>
      <c r="Y362">
        <v>132020</v>
      </c>
      <c r="Z362">
        <v>8251</v>
      </c>
      <c r="AA362">
        <v>0.34</v>
      </c>
      <c r="AB362">
        <v>16</v>
      </c>
      <c r="AC362">
        <v>8</v>
      </c>
      <c r="AD362">
        <v>8</v>
      </c>
      <c r="AE362">
        <v>50</v>
      </c>
      <c r="AF362">
        <v>12</v>
      </c>
      <c r="AG362">
        <v>6</v>
      </c>
      <c r="AH362">
        <v>4</v>
      </c>
      <c r="AI362">
        <v>6</v>
      </c>
    </row>
    <row r="363" spans="1:35" x14ac:dyDescent="0.2">
      <c r="A363" s="102">
        <v>326</v>
      </c>
      <c r="B363">
        <v>6028</v>
      </c>
      <c r="C363" s="106" t="s">
        <v>722</v>
      </c>
      <c r="D363" s="106" t="s">
        <v>3355</v>
      </c>
      <c r="E363">
        <v>7720</v>
      </c>
      <c r="F363">
        <v>7700</v>
      </c>
      <c r="G363">
        <v>100</v>
      </c>
      <c r="H363" s="106" t="s">
        <v>3340</v>
      </c>
      <c r="I363">
        <v>8425</v>
      </c>
      <c r="J363" s="106" t="s">
        <v>3629</v>
      </c>
      <c r="K363" s="106" t="s">
        <v>3346</v>
      </c>
      <c r="L363">
        <v>3345</v>
      </c>
      <c r="M363">
        <v>3335</v>
      </c>
      <c r="N363">
        <v>200</v>
      </c>
      <c r="O363" s="106" t="s">
        <v>3343</v>
      </c>
      <c r="P363">
        <v>0.83888569809489599</v>
      </c>
      <c r="Q363">
        <v>0.89839034857481603</v>
      </c>
      <c r="R363">
        <v>0.110334970379941</v>
      </c>
      <c r="S363">
        <v>0.160335827365572</v>
      </c>
      <c r="T363">
        <v>1.5531346451090899</v>
      </c>
      <c r="U363">
        <v>1.5531346451090899</v>
      </c>
      <c r="V363">
        <v>1.5224724448937901</v>
      </c>
      <c r="W363">
        <v>3.17</v>
      </c>
      <c r="X363">
        <v>13.38</v>
      </c>
      <c r="Y363">
        <v>131387</v>
      </c>
      <c r="Z363">
        <v>11944</v>
      </c>
      <c r="AA363">
        <v>0.38</v>
      </c>
      <c r="AB363">
        <v>11</v>
      </c>
      <c r="AC363">
        <v>7</v>
      </c>
      <c r="AD363">
        <v>4</v>
      </c>
      <c r="AE363">
        <v>63.64</v>
      </c>
      <c r="AF363">
        <v>11</v>
      </c>
      <c r="AG363">
        <v>7</v>
      </c>
      <c r="AH363">
        <v>3</v>
      </c>
      <c r="AI363">
        <v>1</v>
      </c>
    </row>
    <row r="364" spans="1:35" x14ac:dyDescent="0.2">
      <c r="A364" s="102">
        <v>742</v>
      </c>
      <c r="B364">
        <v>4452</v>
      </c>
      <c r="C364" s="106" t="s">
        <v>3688</v>
      </c>
      <c r="D364" s="106" t="s">
        <v>3365</v>
      </c>
      <c r="E364">
        <v>8719</v>
      </c>
      <c r="F364">
        <v>8581</v>
      </c>
      <c r="G364">
        <v>100</v>
      </c>
      <c r="H364" s="106" t="s">
        <v>3343</v>
      </c>
      <c r="I364">
        <v>8586</v>
      </c>
      <c r="J364" s="106" t="s">
        <v>3518</v>
      </c>
      <c r="K364" s="106" t="s">
        <v>3346</v>
      </c>
      <c r="L364">
        <v>3000</v>
      </c>
      <c r="M364">
        <v>3005</v>
      </c>
      <c r="N364">
        <v>300</v>
      </c>
      <c r="O364" s="106" t="s">
        <v>3340</v>
      </c>
      <c r="P364">
        <v>0.81470946250184095</v>
      </c>
      <c r="Q364">
        <v>0.83730651452582905</v>
      </c>
      <c r="R364">
        <v>9.3429463125824404E-3</v>
      </c>
      <c r="S364">
        <v>2.4463322553785999E-2</v>
      </c>
      <c r="T364">
        <v>-2.0728497815543299</v>
      </c>
      <c r="U364">
        <v>2.0728497815543299</v>
      </c>
      <c r="V364">
        <v>1.59638262119921</v>
      </c>
      <c r="W364">
        <v>-12.57</v>
      </c>
      <c r="X364">
        <v>5.0599999999999996</v>
      </c>
      <c r="Y364">
        <v>131240</v>
      </c>
      <c r="Z364">
        <v>10095</v>
      </c>
      <c r="AA364">
        <v>0.56000000000000005</v>
      </c>
      <c r="AB364">
        <v>13</v>
      </c>
      <c r="AC364">
        <v>7</v>
      </c>
      <c r="AD364">
        <v>6</v>
      </c>
      <c r="AE364">
        <v>53.85</v>
      </c>
      <c r="AF364">
        <v>9</v>
      </c>
      <c r="AG364">
        <v>6</v>
      </c>
      <c r="AH364">
        <v>3</v>
      </c>
      <c r="AI364">
        <v>4</v>
      </c>
    </row>
    <row r="365" spans="1:35" x14ac:dyDescent="0.2">
      <c r="A365" s="102">
        <v>68</v>
      </c>
      <c r="B365">
        <v>3116</v>
      </c>
      <c r="C365" s="106" t="s">
        <v>3639</v>
      </c>
      <c r="D365" s="106" t="s">
        <v>3358</v>
      </c>
      <c r="E365">
        <v>1666</v>
      </c>
      <c r="F365">
        <v>1650</v>
      </c>
      <c r="G365">
        <v>600</v>
      </c>
      <c r="H365" s="106" t="s">
        <v>3340</v>
      </c>
      <c r="I365">
        <v>5991</v>
      </c>
      <c r="J365" s="106" t="s">
        <v>1378</v>
      </c>
      <c r="K365" s="106" t="s">
        <v>3651</v>
      </c>
      <c r="L365">
        <v>889</v>
      </c>
      <c r="M365">
        <v>890</v>
      </c>
      <c r="N365">
        <v>1100</v>
      </c>
      <c r="O365" s="106" t="s">
        <v>3343</v>
      </c>
      <c r="P365">
        <v>0.87913257287572999</v>
      </c>
      <c r="Q365">
        <v>0.94337316500856305</v>
      </c>
      <c r="R365">
        <v>1.10451579927711E-2</v>
      </c>
      <c r="S365">
        <v>0.104497632647197</v>
      </c>
      <c r="T365">
        <v>2.4158869132937801</v>
      </c>
      <c r="U365">
        <v>2.4158869132937801</v>
      </c>
      <c r="V365">
        <v>3.06946880270936</v>
      </c>
      <c r="W365">
        <v>4.25</v>
      </c>
      <c r="X365">
        <v>1.1100000000000001</v>
      </c>
      <c r="Y365">
        <v>130988</v>
      </c>
      <c r="Z365">
        <v>8187</v>
      </c>
      <c r="AA365">
        <v>0.46</v>
      </c>
      <c r="AB365">
        <v>16</v>
      </c>
      <c r="AC365">
        <v>10</v>
      </c>
      <c r="AD365">
        <v>6</v>
      </c>
      <c r="AE365">
        <v>62.5</v>
      </c>
      <c r="AF365">
        <v>10</v>
      </c>
      <c r="AG365">
        <v>7</v>
      </c>
      <c r="AH365">
        <v>4</v>
      </c>
      <c r="AI365">
        <v>5</v>
      </c>
    </row>
    <row r="366" spans="1:35" x14ac:dyDescent="0.2">
      <c r="A366" s="102">
        <v>832</v>
      </c>
      <c r="B366">
        <v>3865</v>
      </c>
      <c r="C366" s="106" t="s">
        <v>3278</v>
      </c>
      <c r="D366" s="106" t="s">
        <v>3671</v>
      </c>
      <c r="E366">
        <v>524</v>
      </c>
      <c r="F366">
        <v>524</v>
      </c>
      <c r="G366">
        <v>2100</v>
      </c>
      <c r="H366" s="106" t="s">
        <v>3340</v>
      </c>
      <c r="I366">
        <v>9474</v>
      </c>
      <c r="J366" s="106" t="s">
        <v>3667</v>
      </c>
      <c r="K366" s="106" t="s">
        <v>3342</v>
      </c>
      <c r="L366">
        <v>1530</v>
      </c>
      <c r="M366">
        <v>1554</v>
      </c>
      <c r="N366">
        <v>700</v>
      </c>
      <c r="O366" s="106" t="s">
        <v>3343</v>
      </c>
      <c r="P366">
        <v>0.91668070823059999</v>
      </c>
      <c r="Q366">
        <v>0.82342394498541205</v>
      </c>
      <c r="R366">
        <v>3.17534582735589E-3</v>
      </c>
      <c r="S366" s="106">
        <v>3.7770840513504503E-2</v>
      </c>
      <c r="T366">
        <v>2.2493064746903699</v>
      </c>
      <c r="U366">
        <v>2.2493064746903699</v>
      </c>
      <c r="V366">
        <v>2.7918463206029398</v>
      </c>
      <c r="W366">
        <v>9.7200000000000006</v>
      </c>
      <c r="X366">
        <v>1.1599999999999999</v>
      </c>
      <c r="Y366">
        <v>130964</v>
      </c>
      <c r="Z366">
        <v>5953</v>
      </c>
      <c r="AA366">
        <v>0.33</v>
      </c>
      <c r="AB366">
        <v>22</v>
      </c>
      <c r="AC366">
        <v>12</v>
      </c>
      <c r="AD366">
        <v>10</v>
      </c>
      <c r="AE366">
        <v>54.55</v>
      </c>
      <c r="AF366">
        <v>9</v>
      </c>
      <c r="AG366">
        <v>10</v>
      </c>
      <c r="AH366">
        <v>8</v>
      </c>
      <c r="AI366">
        <v>4</v>
      </c>
    </row>
    <row r="367" spans="1:35" x14ac:dyDescent="0.2">
      <c r="A367" s="102">
        <v>217</v>
      </c>
      <c r="B367">
        <v>2379</v>
      </c>
      <c r="C367" s="106" t="s">
        <v>599</v>
      </c>
      <c r="D367" s="106" t="s">
        <v>3355</v>
      </c>
      <c r="E367">
        <v>3470</v>
      </c>
      <c r="F367">
        <v>3445</v>
      </c>
      <c r="G367">
        <v>300</v>
      </c>
      <c r="H367" s="106" t="s">
        <v>3343</v>
      </c>
      <c r="I367">
        <v>4186</v>
      </c>
      <c r="J367" s="106" t="s">
        <v>853</v>
      </c>
      <c r="K367" s="106" t="s">
        <v>3365</v>
      </c>
      <c r="L367">
        <v>4670</v>
      </c>
      <c r="M367">
        <v>4680</v>
      </c>
      <c r="N367">
        <v>200</v>
      </c>
      <c r="O367" s="106" t="s">
        <v>3340</v>
      </c>
      <c r="P367">
        <v>0.83615702560376104</v>
      </c>
      <c r="Q367">
        <v>0.91537922079924305</v>
      </c>
      <c r="R367" s="106">
        <v>0.43284589914015698</v>
      </c>
      <c r="S367" s="106">
        <v>0.15988851864047901</v>
      </c>
      <c r="T367">
        <v>-0.12389274220490699</v>
      </c>
      <c r="U367">
        <v>0.12389274220490699</v>
      </c>
      <c r="V367">
        <v>0.18427683485482799</v>
      </c>
      <c r="W367">
        <v>-0.71</v>
      </c>
      <c r="X367">
        <v>10.42</v>
      </c>
      <c r="Y367">
        <v>130135</v>
      </c>
      <c r="Z367">
        <v>7655</v>
      </c>
      <c r="AA367">
        <v>0.41</v>
      </c>
      <c r="AB367">
        <v>17</v>
      </c>
      <c r="AC367">
        <v>12</v>
      </c>
      <c r="AD367">
        <v>5</v>
      </c>
      <c r="AE367">
        <v>70.59</v>
      </c>
      <c r="AF367">
        <v>8</v>
      </c>
      <c r="AG367">
        <v>9</v>
      </c>
      <c r="AH367">
        <v>5</v>
      </c>
      <c r="AI367">
        <v>3</v>
      </c>
    </row>
    <row r="368" spans="1:35" x14ac:dyDescent="0.2">
      <c r="A368" s="102">
        <v>281</v>
      </c>
      <c r="B368">
        <v>2001</v>
      </c>
      <c r="C368" s="106" t="s">
        <v>3179</v>
      </c>
      <c r="D368" s="106" t="s">
        <v>3368</v>
      </c>
      <c r="E368">
        <v>1659</v>
      </c>
      <c r="F368">
        <v>1660</v>
      </c>
      <c r="G368">
        <v>600</v>
      </c>
      <c r="H368" s="106" t="s">
        <v>3343</v>
      </c>
      <c r="I368">
        <v>2206</v>
      </c>
      <c r="J368" s="106" t="s">
        <v>755</v>
      </c>
      <c r="K368" s="106" t="s">
        <v>3368</v>
      </c>
      <c r="L368">
        <v>4845</v>
      </c>
      <c r="M368">
        <v>4880</v>
      </c>
      <c r="N368">
        <v>200</v>
      </c>
      <c r="O368" s="106" t="s">
        <v>3340</v>
      </c>
      <c r="P368">
        <v>0.84422575388367604</v>
      </c>
      <c r="Q368">
        <v>0.90523085060821795</v>
      </c>
      <c r="R368">
        <v>0.101344563310344</v>
      </c>
      <c r="S368">
        <v>3.7409572055130902E-2</v>
      </c>
      <c r="T368">
        <v>-0.97830030347599195</v>
      </c>
      <c r="U368">
        <v>0.97830030347599195</v>
      </c>
      <c r="V368">
        <v>0.104698676041621</v>
      </c>
      <c r="W368">
        <v>-1.84</v>
      </c>
      <c r="X368">
        <v>2.0499999999999998</v>
      </c>
      <c r="Y368">
        <v>129340</v>
      </c>
      <c r="Z368">
        <v>9239</v>
      </c>
      <c r="AA368">
        <v>0.53</v>
      </c>
      <c r="AB368">
        <v>14</v>
      </c>
      <c r="AC368">
        <v>9</v>
      </c>
      <c r="AD368">
        <v>5</v>
      </c>
      <c r="AE368">
        <v>64.290000000000006</v>
      </c>
      <c r="AF368">
        <v>15</v>
      </c>
      <c r="AG368">
        <v>5</v>
      </c>
      <c r="AH368">
        <v>1</v>
      </c>
      <c r="AI368">
        <v>8</v>
      </c>
    </row>
    <row r="369" spans="1:35" x14ac:dyDescent="0.2">
      <c r="A369" s="102">
        <v>633</v>
      </c>
      <c r="B369">
        <v>3088</v>
      </c>
      <c r="C369" s="106" t="s">
        <v>800</v>
      </c>
      <c r="D369" s="106" t="s">
        <v>3366</v>
      </c>
      <c r="E369">
        <v>4400</v>
      </c>
      <c r="F369">
        <v>4400</v>
      </c>
      <c r="G369">
        <v>200</v>
      </c>
      <c r="H369" s="106" t="s">
        <v>3343</v>
      </c>
      <c r="I369">
        <v>3110</v>
      </c>
      <c r="J369" s="106" t="s">
        <v>710</v>
      </c>
      <c r="K369" s="106" t="s">
        <v>3339</v>
      </c>
      <c r="L369">
        <v>4755</v>
      </c>
      <c r="M369">
        <v>4620</v>
      </c>
      <c r="N369">
        <v>200</v>
      </c>
      <c r="O369" s="106" t="s">
        <v>3340</v>
      </c>
      <c r="P369">
        <v>0.81392871881069295</v>
      </c>
      <c r="Q369">
        <v>0.85438248964993802</v>
      </c>
      <c r="R369">
        <v>1.9837396554615101E-2</v>
      </c>
      <c r="S369">
        <v>0.27788960455780898</v>
      </c>
      <c r="T369">
        <v>-0.68625390629723804</v>
      </c>
      <c r="U369">
        <v>0.68625390629723804</v>
      </c>
      <c r="V369">
        <v>0.98743887273671704</v>
      </c>
      <c r="W369">
        <v>-8.52</v>
      </c>
      <c r="X369">
        <v>4.76</v>
      </c>
      <c r="Y369">
        <v>128920</v>
      </c>
      <c r="Z369">
        <v>7584</v>
      </c>
      <c r="AA369">
        <v>0.3</v>
      </c>
      <c r="AB369">
        <v>17</v>
      </c>
      <c r="AC369">
        <v>9</v>
      </c>
      <c r="AD369">
        <v>8</v>
      </c>
      <c r="AE369">
        <v>52.94</v>
      </c>
      <c r="AF369">
        <v>14</v>
      </c>
      <c r="AG369">
        <v>8</v>
      </c>
      <c r="AH369">
        <v>6</v>
      </c>
      <c r="AI369">
        <v>3</v>
      </c>
    </row>
    <row r="370" spans="1:35" x14ac:dyDescent="0.2">
      <c r="A370" s="102">
        <v>655</v>
      </c>
      <c r="B370">
        <v>7211</v>
      </c>
      <c r="C370" s="106" t="s">
        <v>28</v>
      </c>
      <c r="D370" s="106" t="s">
        <v>3358</v>
      </c>
      <c r="E370">
        <v>408</v>
      </c>
      <c r="F370">
        <v>408</v>
      </c>
      <c r="G370">
        <v>2500</v>
      </c>
      <c r="H370" s="106" t="s">
        <v>3343</v>
      </c>
      <c r="I370">
        <v>9508</v>
      </c>
      <c r="J370" s="106" t="s">
        <v>3529</v>
      </c>
      <c r="K370" s="106" t="s">
        <v>3407</v>
      </c>
      <c r="L370">
        <v>909</v>
      </c>
      <c r="M370">
        <v>921</v>
      </c>
      <c r="N370">
        <v>1100</v>
      </c>
      <c r="O370" s="106" t="s">
        <v>3340</v>
      </c>
      <c r="P370">
        <v>0.84351087421366899</v>
      </c>
      <c r="Q370">
        <v>0.85103090149974403</v>
      </c>
      <c r="R370">
        <v>7.6967821661479099E-2</v>
      </c>
      <c r="S370">
        <v>0.25564234253719997</v>
      </c>
      <c r="T370">
        <v>-1.9254672116521501</v>
      </c>
      <c r="U370">
        <v>1.9254672116521501</v>
      </c>
      <c r="V370">
        <v>1.97200899333865</v>
      </c>
      <c r="W370">
        <v>-10.8</v>
      </c>
      <c r="X370">
        <v>0.68</v>
      </c>
      <c r="Y370">
        <v>128140</v>
      </c>
      <c r="Z370">
        <v>9153</v>
      </c>
      <c r="AA370">
        <v>0.36</v>
      </c>
      <c r="AB370">
        <v>14</v>
      </c>
      <c r="AC370">
        <v>8</v>
      </c>
      <c r="AD370">
        <v>6</v>
      </c>
      <c r="AE370">
        <v>57.14</v>
      </c>
      <c r="AF370">
        <v>12</v>
      </c>
      <c r="AG370">
        <v>5</v>
      </c>
      <c r="AH370">
        <v>5</v>
      </c>
      <c r="AI370">
        <v>4</v>
      </c>
    </row>
    <row r="371" spans="1:35" x14ac:dyDescent="0.2">
      <c r="A371" s="102">
        <v>70</v>
      </c>
      <c r="B371">
        <v>2371</v>
      </c>
      <c r="C371" s="106" t="s">
        <v>766</v>
      </c>
      <c r="D371" s="106" t="s">
        <v>3355</v>
      </c>
      <c r="E371">
        <v>2954</v>
      </c>
      <c r="F371">
        <v>2929</v>
      </c>
      <c r="G371">
        <v>300</v>
      </c>
      <c r="H371" s="106" t="s">
        <v>3340</v>
      </c>
      <c r="I371">
        <v>6750</v>
      </c>
      <c r="J371" s="106" t="s">
        <v>3408</v>
      </c>
      <c r="K371" s="106" t="s">
        <v>3345</v>
      </c>
      <c r="L371">
        <v>4485</v>
      </c>
      <c r="M371">
        <v>4470</v>
      </c>
      <c r="N371">
        <v>200</v>
      </c>
      <c r="O371" s="106" t="s">
        <v>3343</v>
      </c>
      <c r="P371">
        <v>0.90528441227087697</v>
      </c>
      <c r="Q371">
        <v>0.94194832430210995</v>
      </c>
      <c r="R371">
        <v>5.3280083602425497E-3</v>
      </c>
      <c r="S371">
        <v>5.25872480377564E-3</v>
      </c>
      <c r="T371">
        <v>0.95194474739992996</v>
      </c>
      <c r="U371">
        <v>0.95194474739992996</v>
      </c>
      <c r="V371">
        <v>1.3728310985608001</v>
      </c>
      <c r="W371">
        <v>3.55</v>
      </c>
      <c r="X371">
        <v>1.71</v>
      </c>
      <c r="Y371">
        <v>127291</v>
      </c>
      <c r="Z371">
        <v>7072</v>
      </c>
      <c r="AA371">
        <v>0.4</v>
      </c>
      <c r="AB371">
        <v>18</v>
      </c>
      <c r="AC371">
        <v>10</v>
      </c>
      <c r="AD371">
        <v>8</v>
      </c>
      <c r="AE371">
        <v>55.56</v>
      </c>
      <c r="AF371">
        <v>9</v>
      </c>
      <c r="AG371">
        <v>8</v>
      </c>
      <c r="AH371">
        <v>7</v>
      </c>
      <c r="AI371">
        <v>3</v>
      </c>
    </row>
    <row r="372" spans="1:35" x14ac:dyDescent="0.2">
      <c r="A372" s="102">
        <v>314</v>
      </c>
      <c r="B372">
        <v>1803</v>
      </c>
      <c r="C372" s="106" t="s">
        <v>3351</v>
      </c>
      <c r="D372" s="106" t="s">
        <v>3350</v>
      </c>
      <c r="E372">
        <v>1128</v>
      </c>
      <c r="F372">
        <v>1135</v>
      </c>
      <c r="G372">
        <v>900</v>
      </c>
      <c r="H372" s="106" t="s">
        <v>3343</v>
      </c>
      <c r="I372">
        <v>6976</v>
      </c>
      <c r="J372" s="106" t="s">
        <v>991</v>
      </c>
      <c r="K372" s="106" t="s">
        <v>3345</v>
      </c>
      <c r="L372">
        <v>3425</v>
      </c>
      <c r="M372">
        <v>3375</v>
      </c>
      <c r="N372">
        <v>300</v>
      </c>
      <c r="O372" s="106" t="s">
        <v>3340</v>
      </c>
      <c r="P372">
        <v>0.82931378229129105</v>
      </c>
      <c r="Q372">
        <v>0.900445393755821</v>
      </c>
      <c r="R372">
        <v>0.543979366321791</v>
      </c>
      <c r="S372">
        <v>9.3571157208437693E-3</v>
      </c>
      <c r="T372">
        <v>-0.78982527395897195</v>
      </c>
      <c r="U372">
        <v>0.78982527395897195</v>
      </c>
      <c r="V372">
        <v>0.98533725880148804</v>
      </c>
      <c r="W372">
        <v>-4.07</v>
      </c>
      <c r="X372">
        <v>0.89</v>
      </c>
      <c r="Y372">
        <v>127275</v>
      </c>
      <c r="Z372">
        <v>7487</v>
      </c>
      <c r="AA372">
        <v>0.32</v>
      </c>
      <c r="AB372">
        <v>17</v>
      </c>
      <c r="AC372">
        <v>9</v>
      </c>
      <c r="AD372">
        <v>8</v>
      </c>
      <c r="AE372">
        <v>52.94</v>
      </c>
      <c r="AF372">
        <v>12</v>
      </c>
      <c r="AG372">
        <v>4</v>
      </c>
      <c r="AH372">
        <v>5</v>
      </c>
      <c r="AI372">
        <v>8</v>
      </c>
    </row>
    <row r="373" spans="1:35" x14ac:dyDescent="0.2">
      <c r="A373" s="102">
        <v>435</v>
      </c>
      <c r="B373">
        <v>6471</v>
      </c>
      <c r="C373" s="106" t="s">
        <v>1423</v>
      </c>
      <c r="D373" s="106" t="s">
        <v>3353</v>
      </c>
      <c r="E373">
        <v>937</v>
      </c>
      <c r="F373">
        <v>939</v>
      </c>
      <c r="G373">
        <v>1100</v>
      </c>
      <c r="H373" s="106" t="s">
        <v>3343</v>
      </c>
      <c r="I373">
        <v>7762</v>
      </c>
      <c r="J373" s="106" t="s">
        <v>3661</v>
      </c>
      <c r="K373" s="106" t="s">
        <v>3349</v>
      </c>
      <c r="L373">
        <v>538</v>
      </c>
      <c r="M373">
        <v>535</v>
      </c>
      <c r="N373">
        <v>1900</v>
      </c>
      <c r="O373" s="106" t="s">
        <v>3340</v>
      </c>
      <c r="P373">
        <v>0.95729045688916403</v>
      </c>
      <c r="Q373">
        <v>0.88448427078339797</v>
      </c>
      <c r="R373">
        <v>5.9439780593015898E-2</v>
      </c>
      <c r="S373" s="15">
        <v>0.115305335490716</v>
      </c>
      <c r="T373">
        <v>-0.186901891283415</v>
      </c>
      <c r="U373">
        <v>0.186901891283415</v>
      </c>
      <c r="V373">
        <v>1.14392862503141</v>
      </c>
      <c r="W373">
        <v>-0.28999999999999998</v>
      </c>
      <c r="X373">
        <v>1.59</v>
      </c>
      <c r="Y373">
        <v>127173</v>
      </c>
      <c r="Z373">
        <v>7948</v>
      </c>
      <c r="AA373">
        <v>0.4</v>
      </c>
      <c r="AB373">
        <v>16</v>
      </c>
      <c r="AC373">
        <v>9</v>
      </c>
      <c r="AD373">
        <v>7</v>
      </c>
      <c r="AE373">
        <v>56.25</v>
      </c>
      <c r="AF373">
        <v>15</v>
      </c>
      <c r="AG373">
        <v>4</v>
      </c>
      <c r="AH373">
        <v>2</v>
      </c>
      <c r="AI373">
        <v>10</v>
      </c>
    </row>
    <row r="374" spans="1:35" x14ac:dyDescent="0.2">
      <c r="A374" s="102">
        <v>872</v>
      </c>
      <c r="B374">
        <v>3635</v>
      </c>
      <c r="C374" s="106" t="s">
        <v>47</v>
      </c>
      <c r="D374" s="106" t="s">
        <v>3342</v>
      </c>
      <c r="E374">
        <v>3030</v>
      </c>
      <c r="F374">
        <v>3105</v>
      </c>
      <c r="G374">
        <v>300</v>
      </c>
      <c r="H374" s="106" t="s">
        <v>3340</v>
      </c>
      <c r="I374">
        <v>7164</v>
      </c>
      <c r="J374" s="106" t="s">
        <v>3663</v>
      </c>
      <c r="K374" s="106" t="s">
        <v>3346</v>
      </c>
      <c r="L374">
        <v>4780</v>
      </c>
      <c r="M374">
        <v>4725</v>
      </c>
      <c r="N374">
        <v>200</v>
      </c>
      <c r="O374" s="106" t="s">
        <v>3343</v>
      </c>
      <c r="P374">
        <v>0.89956087407683605</v>
      </c>
      <c r="Q374">
        <v>0.81619650833992097</v>
      </c>
      <c r="R374">
        <v>3.2163667900353E-2</v>
      </c>
      <c r="S374">
        <v>0.29024509177284602</v>
      </c>
      <c r="T374">
        <v>2.4152007358582002</v>
      </c>
      <c r="U374">
        <v>2.4152007358582002</v>
      </c>
      <c r="V374">
        <v>1.6303885616347999</v>
      </c>
      <c r="W374">
        <v>9.81</v>
      </c>
      <c r="X374">
        <v>1.43</v>
      </c>
      <c r="Y374">
        <v>126759</v>
      </c>
      <c r="Z374">
        <v>9054</v>
      </c>
      <c r="AA374">
        <v>0.41</v>
      </c>
      <c r="AB374">
        <v>14</v>
      </c>
      <c r="AC374">
        <v>8</v>
      </c>
      <c r="AD374">
        <v>6</v>
      </c>
      <c r="AE374">
        <v>57.14</v>
      </c>
      <c r="AF374">
        <v>12</v>
      </c>
      <c r="AG374">
        <v>5</v>
      </c>
      <c r="AH374">
        <v>5</v>
      </c>
      <c r="AI374">
        <v>4</v>
      </c>
    </row>
    <row r="375" spans="1:35" x14ac:dyDescent="0.2">
      <c r="A375" s="102">
        <v>844</v>
      </c>
      <c r="B375">
        <v>5471</v>
      </c>
      <c r="C375" s="106" t="s">
        <v>3674</v>
      </c>
      <c r="D375" s="106" t="s">
        <v>3403</v>
      </c>
      <c r="E375">
        <v>4350</v>
      </c>
      <c r="F375">
        <v>4360</v>
      </c>
      <c r="G375">
        <v>200</v>
      </c>
      <c r="H375" s="106" t="s">
        <v>3343</v>
      </c>
      <c r="I375">
        <v>9142</v>
      </c>
      <c r="J375" s="106" t="s">
        <v>1163</v>
      </c>
      <c r="K375" s="106" t="s">
        <v>3524</v>
      </c>
      <c r="L375">
        <v>3650</v>
      </c>
      <c r="M375">
        <v>3625</v>
      </c>
      <c r="N375">
        <v>200</v>
      </c>
      <c r="O375" s="106" t="s">
        <v>3340</v>
      </c>
      <c r="P375">
        <v>0.87711158030867797</v>
      </c>
      <c r="Q375">
        <v>0.82120959554703099</v>
      </c>
      <c r="R375" s="15">
        <v>5.58764866828768E-2</v>
      </c>
      <c r="S375">
        <v>0.11895700844752199</v>
      </c>
      <c r="T375">
        <v>-2.1570707936828599</v>
      </c>
      <c r="U375">
        <v>2.1570707936828599</v>
      </c>
      <c r="V375">
        <v>2.6207659772210099</v>
      </c>
      <c r="W375">
        <v>-8.7200000000000006</v>
      </c>
      <c r="X375">
        <v>16.86</v>
      </c>
      <c r="Y375">
        <v>126522</v>
      </c>
      <c r="Z375">
        <v>10544</v>
      </c>
      <c r="AA375">
        <v>0.56000000000000005</v>
      </c>
      <c r="AB375">
        <v>12</v>
      </c>
      <c r="AC375">
        <v>6</v>
      </c>
      <c r="AD375">
        <v>6</v>
      </c>
      <c r="AE375">
        <v>50</v>
      </c>
      <c r="AF375">
        <v>10</v>
      </c>
      <c r="AG375">
        <v>6</v>
      </c>
      <c r="AH375">
        <v>2</v>
      </c>
      <c r="AI375">
        <v>4</v>
      </c>
    </row>
    <row r="376" spans="1:35" x14ac:dyDescent="0.2">
      <c r="A376" s="102">
        <v>914</v>
      </c>
      <c r="B376">
        <v>2201</v>
      </c>
      <c r="C376" s="106" t="s">
        <v>753</v>
      </c>
      <c r="D376" s="106" t="s">
        <v>3368</v>
      </c>
      <c r="E376">
        <v>5260</v>
      </c>
      <c r="F376">
        <v>5280</v>
      </c>
      <c r="G376">
        <v>200</v>
      </c>
      <c r="H376" s="106" t="s">
        <v>3340</v>
      </c>
      <c r="I376">
        <v>9005</v>
      </c>
      <c r="J376" s="106" t="s">
        <v>3718</v>
      </c>
      <c r="K376" s="106" t="s">
        <v>3524</v>
      </c>
      <c r="L376">
        <v>1956</v>
      </c>
      <c r="M376">
        <v>1953</v>
      </c>
      <c r="N376">
        <v>500</v>
      </c>
      <c r="O376" s="106" t="s">
        <v>3343</v>
      </c>
      <c r="P376">
        <v>0.89984306819284998</v>
      </c>
      <c r="Q376">
        <v>0.80488579177752995</v>
      </c>
      <c r="R376">
        <v>0.12913077373149101</v>
      </c>
      <c r="S376">
        <v>8.4529469698033294E-2</v>
      </c>
      <c r="T376">
        <v>1.22382467789574</v>
      </c>
      <c r="U376">
        <v>1.22382467789574</v>
      </c>
      <c r="V376">
        <v>1.4605244398624599</v>
      </c>
      <c r="W376">
        <v>2.67</v>
      </c>
      <c r="X376">
        <v>7.53</v>
      </c>
      <c r="Y376">
        <v>126324</v>
      </c>
      <c r="Z376">
        <v>7431</v>
      </c>
      <c r="AA376">
        <v>0.34</v>
      </c>
      <c r="AB376">
        <v>17</v>
      </c>
      <c r="AC376">
        <v>11</v>
      </c>
      <c r="AD376">
        <v>6</v>
      </c>
      <c r="AE376">
        <v>64.709999999999994</v>
      </c>
      <c r="AF376">
        <v>12</v>
      </c>
      <c r="AG376">
        <v>7</v>
      </c>
      <c r="AH376">
        <v>4</v>
      </c>
      <c r="AI376">
        <v>6</v>
      </c>
    </row>
    <row r="377" spans="1:35" x14ac:dyDescent="0.2">
      <c r="A377" s="102">
        <v>810</v>
      </c>
      <c r="B377">
        <v>5703</v>
      </c>
      <c r="C377" s="106" t="s">
        <v>222</v>
      </c>
      <c r="D377" s="106" t="s">
        <v>3356</v>
      </c>
      <c r="E377">
        <v>215</v>
      </c>
      <c r="F377">
        <v>212</v>
      </c>
      <c r="G377">
        <v>3900</v>
      </c>
      <c r="H377" s="106" t="s">
        <v>3343</v>
      </c>
      <c r="I377">
        <v>7327</v>
      </c>
      <c r="J377" s="106" t="s">
        <v>3708</v>
      </c>
      <c r="K377" s="106" t="s">
        <v>3405</v>
      </c>
      <c r="L377">
        <v>2780</v>
      </c>
      <c r="M377">
        <v>2765</v>
      </c>
      <c r="N377">
        <v>300</v>
      </c>
      <c r="O377" s="106" t="s">
        <v>3340</v>
      </c>
      <c r="P377">
        <v>0.90753395263220604</v>
      </c>
      <c r="Q377">
        <v>0.82769095454378105</v>
      </c>
      <c r="R377">
        <v>0.36641536517942402</v>
      </c>
      <c r="S377" s="106">
        <v>0.218848767781609</v>
      </c>
      <c r="T377">
        <v>-0.15367008151639899</v>
      </c>
      <c r="U377">
        <v>0.15367008151639899</v>
      </c>
      <c r="V377">
        <v>7.34227884610682E-2</v>
      </c>
      <c r="W377">
        <v>-0.28999999999999998</v>
      </c>
      <c r="X377">
        <v>0.33</v>
      </c>
      <c r="Y377">
        <v>125918</v>
      </c>
      <c r="Z377">
        <v>20986</v>
      </c>
      <c r="AA377">
        <v>1.06</v>
      </c>
      <c r="AB377">
        <v>6</v>
      </c>
      <c r="AC377">
        <v>5</v>
      </c>
      <c r="AD377">
        <v>1</v>
      </c>
      <c r="AE377">
        <v>83.33</v>
      </c>
      <c r="AF377">
        <v>11</v>
      </c>
      <c r="AG377">
        <v>2</v>
      </c>
      <c r="AH377">
        <v>1</v>
      </c>
      <c r="AI377">
        <v>3</v>
      </c>
    </row>
    <row r="378" spans="1:35" x14ac:dyDescent="0.2">
      <c r="A378" s="102">
        <v>477</v>
      </c>
      <c r="B378">
        <v>2175</v>
      </c>
      <c r="C378" s="106" t="s">
        <v>3681</v>
      </c>
      <c r="D378" s="106" t="s">
        <v>3355</v>
      </c>
      <c r="E378">
        <v>2384</v>
      </c>
      <c r="F378">
        <v>2351</v>
      </c>
      <c r="G378">
        <v>400</v>
      </c>
      <c r="H378" s="106" t="s">
        <v>3343</v>
      </c>
      <c r="I378">
        <v>2492</v>
      </c>
      <c r="J378" s="106" t="s">
        <v>771</v>
      </c>
      <c r="K378" s="106" t="s">
        <v>3355</v>
      </c>
      <c r="L378">
        <v>892</v>
      </c>
      <c r="M378">
        <v>888</v>
      </c>
      <c r="N378">
        <v>1100</v>
      </c>
      <c r="O378" s="106" t="s">
        <v>3340</v>
      </c>
      <c r="P378">
        <v>0.81958577495737495</v>
      </c>
      <c r="Q378">
        <v>0.87991113082591199</v>
      </c>
      <c r="R378">
        <v>0.57823213542190199</v>
      </c>
      <c r="S378">
        <v>6.0481169351532499E-2</v>
      </c>
      <c r="T378">
        <v>-2.2870624673707001</v>
      </c>
      <c r="U378">
        <v>2.2870624673707001</v>
      </c>
      <c r="V378">
        <v>2.0309797414155901</v>
      </c>
      <c r="W378">
        <v>-18.239999999999998</v>
      </c>
      <c r="X378">
        <v>3.87</v>
      </c>
      <c r="Y378">
        <v>125802</v>
      </c>
      <c r="Z378">
        <v>6621</v>
      </c>
      <c r="AA378">
        <v>0.37</v>
      </c>
      <c r="AB378">
        <v>19</v>
      </c>
      <c r="AC378">
        <v>9</v>
      </c>
      <c r="AD378">
        <v>10</v>
      </c>
      <c r="AE378">
        <v>47.37</v>
      </c>
      <c r="AF378">
        <v>9</v>
      </c>
      <c r="AG378">
        <v>7</v>
      </c>
      <c r="AH378">
        <v>9</v>
      </c>
      <c r="AI378">
        <v>3</v>
      </c>
    </row>
    <row r="379" spans="1:35" x14ac:dyDescent="0.2">
      <c r="A379" s="102">
        <v>506</v>
      </c>
      <c r="B379">
        <v>1973</v>
      </c>
      <c r="C379" s="106" t="s">
        <v>3348</v>
      </c>
      <c r="D379" s="106" t="s">
        <v>3342</v>
      </c>
      <c r="E379">
        <v>4240</v>
      </c>
      <c r="F379">
        <v>4205</v>
      </c>
      <c r="G379">
        <v>200</v>
      </c>
      <c r="H379" s="106" t="s">
        <v>3340</v>
      </c>
      <c r="I379">
        <v>9437</v>
      </c>
      <c r="J379" s="106" t="s">
        <v>600</v>
      </c>
      <c r="K379" s="106" t="s">
        <v>3342</v>
      </c>
      <c r="L379">
        <v>3071</v>
      </c>
      <c r="M379">
        <v>3089</v>
      </c>
      <c r="N379">
        <v>300</v>
      </c>
      <c r="O379" s="106" t="s">
        <v>3343</v>
      </c>
      <c r="P379">
        <v>0.84918009175300002</v>
      </c>
      <c r="Q379">
        <v>0.87563147230453997</v>
      </c>
      <c r="R379" s="106">
        <v>2.4237551592899101E-2</v>
      </c>
      <c r="S379">
        <v>0.33536997559193799</v>
      </c>
      <c r="T379">
        <v>1.6282679583589801</v>
      </c>
      <c r="U379">
        <v>1.6282679583589801</v>
      </c>
      <c r="V379">
        <v>1.9635502265731899</v>
      </c>
      <c r="W379">
        <v>11.54</v>
      </c>
      <c r="X379">
        <v>10.19</v>
      </c>
      <c r="Y379">
        <v>125663</v>
      </c>
      <c r="Z379">
        <v>7392</v>
      </c>
      <c r="AA379">
        <v>0.34</v>
      </c>
      <c r="AB379">
        <v>17</v>
      </c>
      <c r="AC379">
        <v>8</v>
      </c>
      <c r="AD379">
        <v>9</v>
      </c>
      <c r="AE379">
        <v>47.06</v>
      </c>
      <c r="AF379">
        <v>14</v>
      </c>
      <c r="AG379">
        <v>8</v>
      </c>
      <c r="AH379">
        <v>4</v>
      </c>
      <c r="AI379">
        <v>5</v>
      </c>
    </row>
    <row r="380" spans="1:35" x14ac:dyDescent="0.2">
      <c r="A380" s="102">
        <v>734</v>
      </c>
      <c r="B380">
        <v>2531</v>
      </c>
      <c r="C380" s="106" t="s">
        <v>3367</v>
      </c>
      <c r="D380" s="106" t="s">
        <v>3368</v>
      </c>
      <c r="E380">
        <v>969</v>
      </c>
      <c r="F380">
        <v>969</v>
      </c>
      <c r="G380">
        <v>1000</v>
      </c>
      <c r="H380" s="106" t="s">
        <v>3343</v>
      </c>
      <c r="I380">
        <v>9143</v>
      </c>
      <c r="J380" s="106" t="s">
        <v>3656</v>
      </c>
      <c r="K380" s="106" t="s">
        <v>3524</v>
      </c>
      <c r="L380">
        <v>2399</v>
      </c>
      <c r="M380">
        <v>2435</v>
      </c>
      <c r="N380">
        <v>400</v>
      </c>
      <c r="O380" s="106" t="s">
        <v>3340</v>
      </c>
      <c r="P380">
        <v>0.93755497675970101</v>
      </c>
      <c r="Q380">
        <v>0.83807991243459401</v>
      </c>
      <c r="R380" s="15">
        <v>2.6112557863870299E-5</v>
      </c>
      <c r="S380">
        <v>0.32100622552562003</v>
      </c>
      <c r="T380">
        <v>-0.91608006050013902</v>
      </c>
      <c r="U380">
        <v>0.91608006050013902</v>
      </c>
      <c r="V380">
        <v>0.32760757409395902</v>
      </c>
      <c r="W380">
        <v>-1.85</v>
      </c>
      <c r="X380">
        <v>0.51</v>
      </c>
      <c r="Y380">
        <v>125618</v>
      </c>
      <c r="Z380">
        <v>15702</v>
      </c>
      <c r="AA380">
        <v>0.84</v>
      </c>
      <c r="AB380">
        <v>8</v>
      </c>
      <c r="AC380">
        <v>5</v>
      </c>
      <c r="AD380">
        <v>3</v>
      </c>
      <c r="AE380">
        <v>62.5</v>
      </c>
      <c r="AF380">
        <v>11</v>
      </c>
      <c r="AG380">
        <v>4</v>
      </c>
      <c r="AH380">
        <v>2</v>
      </c>
      <c r="AI380">
        <v>2</v>
      </c>
    </row>
    <row r="381" spans="1:35" x14ac:dyDescent="0.2">
      <c r="A381" s="102">
        <v>458</v>
      </c>
      <c r="B381">
        <v>3046</v>
      </c>
      <c r="C381" s="106" t="s">
        <v>796</v>
      </c>
      <c r="D381" s="106" t="s">
        <v>3366</v>
      </c>
      <c r="E381">
        <v>7610</v>
      </c>
      <c r="F381">
        <v>7620</v>
      </c>
      <c r="G381">
        <v>100</v>
      </c>
      <c r="H381" s="106" t="s">
        <v>3343</v>
      </c>
      <c r="I381">
        <v>8572</v>
      </c>
      <c r="J381" s="106" t="s">
        <v>3308</v>
      </c>
      <c r="K381" s="106" t="s">
        <v>3346</v>
      </c>
      <c r="L381">
        <v>529</v>
      </c>
      <c r="M381">
        <v>522</v>
      </c>
      <c r="N381">
        <v>1500</v>
      </c>
      <c r="O381" s="106" t="s">
        <v>3340</v>
      </c>
      <c r="P381">
        <v>0.91357362217391502</v>
      </c>
      <c r="Q381">
        <v>0.88159978597386102</v>
      </c>
      <c r="R381">
        <v>0.44069610407577298</v>
      </c>
      <c r="S381">
        <v>0.27272594639266601</v>
      </c>
      <c r="T381">
        <v>-0.78735784850615398</v>
      </c>
      <c r="U381">
        <v>0.78735784850615398</v>
      </c>
      <c r="V381">
        <v>1.21090274099855</v>
      </c>
      <c r="W381">
        <v>-2.2799999999999998</v>
      </c>
      <c r="X381">
        <v>2.76</v>
      </c>
      <c r="Y381">
        <v>125381</v>
      </c>
      <c r="Z381">
        <v>8359</v>
      </c>
      <c r="AA381">
        <v>0.56999999999999995</v>
      </c>
      <c r="AB381">
        <v>15</v>
      </c>
      <c r="AC381">
        <v>9</v>
      </c>
      <c r="AD381">
        <v>6</v>
      </c>
      <c r="AE381">
        <v>60</v>
      </c>
      <c r="AF381">
        <v>12</v>
      </c>
      <c r="AG381">
        <v>6</v>
      </c>
      <c r="AH381">
        <v>2</v>
      </c>
      <c r="AI381">
        <v>7</v>
      </c>
    </row>
    <row r="382" spans="1:35" x14ac:dyDescent="0.2">
      <c r="A382" s="102">
        <v>185</v>
      </c>
      <c r="B382">
        <v>8036</v>
      </c>
      <c r="C382" s="106" t="s">
        <v>3354</v>
      </c>
      <c r="D382" s="106" t="s">
        <v>3347</v>
      </c>
      <c r="E382">
        <v>8080</v>
      </c>
      <c r="F382">
        <v>8010</v>
      </c>
      <c r="G382">
        <v>100</v>
      </c>
      <c r="H382" s="106" t="s">
        <v>3340</v>
      </c>
      <c r="I382">
        <v>9934</v>
      </c>
      <c r="J382" s="106" t="s">
        <v>3648</v>
      </c>
      <c r="K382" s="106" t="s">
        <v>3347</v>
      </c>
      <c r="L382">
        <v>2729</v>
      </c>
      <c r="M382">
        <v>2727</v>
      </c>
      <c r="N382">
        <v>300</v>
      </c>
      <c r="O382" s="106" t="s">
        <v>3343</v>
      </c>
      <c r="P382">
        <v>0.80660709588442503</v>
      </c>
      <c r="Q382">
        <v>0.921527870441612</v>
      </c>
      <c r="R382">
        <v>0.49078413981910102</v>
      </c>
      <c r="S382">
        <v>0.35262622817306399</v>
      </c>
      <c r="T382">
        <v>1.88024795712688</v>
      </c>
      <c r="U382">
        <v>1.88024795712688</v>
      </c>
      <c r="V382">
        <v>2.39750019201756</v>
      </c>
      <c r="W382">
        <v>6.76</v>
      </c>
      <c r="X382">
        <v>2.13</v>
      </c>
      <c r="Y382">
        <v>123605</v>
      </c>
      <c r="Z382">
        <v>8829</v>
      </c>
      <c r="AA382">
        <v>0.31</v>
      </c>
      <c r="AB382">
        <v>14</v>
      </c>
      <c r="AC382">
        <v>8</v>
      </c>
      <c r="AD382">
        <v>6</v>
      </c>
      <c r="AE382">
        <v>57.14</v>
      </c>
      <c r="AF382">
        <v>12</v>
      </c>
      <c r="AG382">
        <v>6</v>
      </c>
      <c r="AH382">
        <v>2</v>
      </c>
      <c r="AI382">
        <v>6</v>
      </c>
    </row>
    <row r="383" spans="1:35" x14ac:dyDescent="0.2">
      <c r="A383" s="102">
        <v>601</v>
      </c>
      <c r="B383">
        <v>5110</v>
      </c>
      <c r="C383" s="106" t="s">
        <v>1426</v>
      </c>
      <c r="D383" s="106" t="s">
        <v>3532</v>
      </c>
      <c r="E383">
        <v>1235</v>
      </c>
      <c r="F383">
        <v>1233</v>
      </c>
      <c r="G383">
        <v>600</v>
      </c>
      <c r="H383" s="106" t="s">
        <v>3343</v>
      </c>
      <c r="I383">
        <v>7259</v>
      </c>
      <c r="J383" s="106" t="s">
        <v>27</v>
      </c>
      <c r="K383" s="106" t="s">
        <v>3358</v>
      </c>
      <c r="L383">
        <v>3750</v>
      </c>
      <c r="M383">
        <v>3720</v>
      </c>
      <c r="N383">
        <v>200</v>
      </c>
      <c r="O383" s="106" t="s">
        <v>3340</v>
      </c>
      <c r="P383">
        <v>0.95230067905618798</v>
      </c>
      <c r="Q383">
        <v>0.85993523593968002</v>
      </c>
      <c r="R383">
        <v>3.0890583145471402E-2</v>
      </c>
      <c r="S383">
        <v>0.33041210316779102</v>
      </c>
      <c r="T383">
        <v>-0.445310062808353</v>
      </c>
      <c r="U383">
        <v>0.445310062808353</v>
      </c>
      <c r="V383">
        <v>0.686242259203246</v>
      </c>
      <c r="W383">
        <v>-1.97</v>
      </c>
      <c r="X383">
        <v>0.56000000000000005</v>
      </c>
      <c r="Y383">
        <v>123527</v>
      </c>
      <c r="Z383">
        <v>10294</v>
      </c>
      <c r="AA383">
        <v>0.72</v>
      </c>
      <c r="AB383">
        <v>12</v>
      </c>
      <c r="AC383">
        <v>8</v>
      </c>
      <c r="AD383">
        <v>4</v>
      </c>
      <c r="AE383">
        <v>66.67</v>
      </c>
      <c r="AF383">
        <v>13</v>
      </c>
      <c r="AG383">
        <v>5</v>
      </c>
      <c r="AH383">
        <v>2</v>
      </c>
      <c r="AI383">
        <v>5</v>
      </c>
    </row>
    <row r="384" spans="1:35" x14ac:dyDescent="0.2">
      <c r="A384" s="102">
        <v>463</v>
      </c>
      <c r="B384">
        <v>1333</v>
      </c>
      <c r="C384" s="106" t="s">
        <v>3521</v>
      </c>
      <c r="D384" s="106" t="s">
        <v>3522</v>
      </c>
      <c r="E384">
        <v>2532</v>
      </c>
      <c r="F384">
        <v>2596</v>
      </c>
      <c r="G384">
        <v>300</v>
      </c>
      <c r="H384" s="106" t="s">
        <v>3343</v>
      </c>
      <c r="I384">
        <v>9003</v>
      </c>
      <c r="J384" s="106" t="s">
        <v>3689</v>
      </c>
      <c r="K384" s="106" t="s">
        <v>3524</v>
      </c>
      <c r="L384">
        <v>2957</v>
      </c>
      <c r="M384">
        <v>2903</v>
      </c>
      <c r="N384">
        <v>300</v>
      </c>
      <c r="O384" s="106" t="s">
        <v>3340</v>
      </c>
      <c r="P384">
        <v>0.84133112385067799</v>
      </c>
      <c r="Q384">
        <v>0.881272826161422</v>
      </c>
      <c r="R384">
        <v>0.14575143745304001</v>
      </c>
      <c r="S384">
        <v>0.18647402519044301</v>
      </c>
      <c r="T384">
        <v>-1.8166380703337599</v>
      </c>
      <c r="U384">
        <v>1.8166380703337599</v>
      </c>
      <c r="V384">
        <v>3.16060126357055</v>
      </c>
      <c r="W384">
        <v>-5.33</v>
      </c>
      <c r="X384">
        <v>10.58</v>
      </c>
      <c r="Y384">
        <v>122570</v>
      </c>
      <c r="Z384">
        <v>13619</v>
      </c>
      <c r="AA384">
        <v>0.67</v>
      </c>
      <c r="AB384">
        <v>9</v>
      </c>
      <c r="AC384">
        <v>5</v>
      </c>
      <c r="AD384">
        <v>4</v>
      </c>
      <c r="AE384">
        <v>55.56</v>
      </c>
      <c r="AF384">
        <v>15</v>
      </c>
      <c r="AG384">
        <v>2</v>
      </c>
      <c r="AH384">
        <v>0</v>
      </c>
      <c r="AI384">
        <v>7</v>
      </c>
    </row>
    <row r="385" spans="1:35" x14ac:dyDescent="0.2">
      <c r="A385" s="102">
        <v>884</v>
      </c>
      <c r="B385">
        <v>7321</v>
      </c>
      <c r="C385" s="106" t="s">
        <v>3658</v>
      </c>
      <c r="D385" s="106" t="s">
        <v>3405</v>
      </c>
      <c r="E385">
        <v>623</v>
      </c>
      <c r="F385">
        <v>619</v>
      </c>
      <c r="G385">
        <v>1600</v>
      </c>
      <c r="H385" s="106" t="s">
        <v>3343</v>
      </c>
      <c r="I385">
        <v>8276</v>
      </c>
      <c r="J385" s="106" t="s">
        <v>1088</v>
      </c>
      <c r="K385" s="106" t="s">
        <v>3366</v>
      </c>
      <c r="L385">
        <v>1964</v>
      </c>
      <c r="M385">
        <v>1975</v>
      </c>
      <c r="N385">
        <v>500</v>
      </c>
      <c r="O385" s="106" t="s">
        <v>3340</v>
      </c>
      <c r="P385">
        <v>0.95075410231540103</v>
      </c>
      <c r="Q385">
        <v>0.81360701389809298</v>
      </c>
      <c r="R385">
        <v>4.3171335785910196E-3</v>
      </c>
      <c r="S385">
        <v>3.5226458261682997E-2</v>
      </c>
      <c r="T385">
        <v>-2.8684097009927898</v>
      </c>
      <c r="U385">
        <v>2.8684097009927898</v>
      </c>
      <c r="V385">
        <v>2.0463896690177501</v>
      </c>
      <c r="W385">
        <v>-8.07</v>
      </c>
      <c r="X385">
        <v>0.28999999999999998</v>
      </c>
      <c r="Y385">
        <v>122456</v>
      </c>
      <c r="Z385">
        <v>13606</v>
      </c>
      <c r="AA385">
        <v>0.84</v>
      </c>
      <c r="AB385">
        <v>9</v>
      </c>
      <c r="AC385">
        <v>6</v>
      </c>
      <c r="AD385">
        <v>3</v>
      </c>
      <c r="AE385">
        <v>66.67</v>
      </c>
      <c r="AF385">
        <v>13</v>
      </c>
      <c r="AG385">
        <v>4</v>
      </c>
      <c r="AH385">
        <v>1</v>
      </c>
      <c r="AI385">
        <v>4</v>
      </c>
    </row>
    <row r="386" spans="1:35" x14ac:dyDescent="0.2">
      <c r="A386" s="102">
        <v>575</v>
      </c>
      <c r="B386">
        <v>1605</v>
      </c>
      <c r="C386" s="106" t="s">
        <v>3685</v>
      </c>
      <c r="D386" s="106" t="s">
        <v>3666</v>
      </c>
      <c r="E386">
        <v>1029</v>
      </c>
      <c r="F386">
        <v>1047.5</v>
      </c>
      <c r="G386">
        <v>1000</v>
      </c>
      <c r="H386" s="106" t="s">
        <v>3340</v>
      </c>
      <c r="I386">
        <v>7205</v>
      </c>
      <c r="J386" s="106" t="s">
        <v>60</v>
      </c>
      <c r="K386" s="106" t="s">
        <v>3358</v>
      </c>
      <c r="L386">
        <v>1025</v>
      </c>
      <c r="M386">
        <v>1017</v>
      </c>
      <c r="N386">
        <v>1000</v>
      </c>
      <c r="O386" s="106" t="s">
        <v>3343</v>
      </c>
      <c r="P386">
        <v>0.83321381909358505</v>
      </c>
      <c r="Q386">
        <v>0.86388359941437298</v>
      </c>
      <c r="R386">
        <v>0.39376010118715599</v>
      </c>
      <c r="S386">
        <v>5.9134823780926403E-2</v>
      </c>
      <c r="T386">
        <v>1.6159417079315701</v>
      </c>
      <c r="U386">
        <v>1.6159417079315701</v>
      </c>
      <c r="V386">
        <v>0.98635947840392801</v>
      </c>
      <c r="W386">
        <v>4.1100000000000003</v>
      </c>
      <c r="X386">
        <v>2.91</v>
      </c>
      <c r="Y386">
        <v>121876</v>
      </c>
      <c r="Z386">
        <v>8125</v>
      </c>
      <c r="AA386">
        <v>0.35</v>
      </c>
      <c r="AB386">
        <v>15</v>
      </c>
      <c r="AC386">
        <v>8</v>
      </c>
      <c r="AD386">
        <v>7</v>
      </c>
      <c r="AE386">
        <v>53.33</v>
      </c>
      <c r="AF386">
        <v>13</v>
      </c>
      <c r="AG386">
        <v>6</v>
      </c>
      <c r="AH386">
        <v>5</v>
      </c>
      <c r="AI386">
        <v>4</v>
      </c>
    </row>
    <row r="387" spans="1:35" x14ac:dyDescent="0.2">
      <c r="A387" s="102">
        <v>135</v>
      </c>
      <c r="B387">
        <v>2331</v>
      </c>
      <c r="C387" s="106" t="s">
        <v>3572</v>
      </c>
      <c r="D387" s="106" t="s">
        <v>3355</v>
      </c>
      <c r="E387">
        <v>5850</v>
      </c>
      <c r="F387">
        <v>5690</v>
      </c>
      <c r="G387">
        <v>100</v>
      </c>
      <c r="H387" s="106" t="s">
        <v>3343</v>
      </c>
      <c r="I387">
        <v>4062</v>
      </c>
      <c r="J387" s="106" t="s">
        <v>232</v>
      </c>
      <c r="K387" s="106" t="s">
        <v>3345</v>
      </c>
      <c r="L387">
        <v>2571</v>
      </c>
      <c r="M387">
        <v>2580</v>
      </c>
      <c r="N387">
        <v>200</v>
      </c>
      <c r="O387" s="106" t="s">
        <v>3340</v>
      </c>
      <c r="P387">
        <v>0.82332240799547796</v>
      </c>
      <c r="Q387">
        <v>0.92886674269430303</v>
      </c>
      <c r="R387">
        <v>9.8238799580709302E-2</v>
      </c>
      <c r="S387">
        <v>2.1739223495685401E-2</v>
      </c>
      <c r="T387">
        <v>-1.1280764773085801</v>
      </c>
      <c r="U387">
        <v>1.1280764773085801</v>
      </c>
      <c r="V387">
        <v>0.647137532791076</v>
      </c>
      <c r="W387">
        <v>-3.09</v>
      </c>
      <c r="X387">
        <v>9.31</v>
      </c>
      <c r="Y387">
        <v>121513</v>
      </c>
      <c r="Z387">
        <v>9347</v>
      </c>
      <c r="AA387">
        <v>0.25</v>
      </c>
      <c r="AB387">
        <v>13</v>
      </c>
      <c r="AC387">
        <v>7</v>
      </c>
      <c r="AD387">
        <v>6</v>
      </c>
      <c r="AE387">
        <v>53.85</v>
      </c>
      <c r="AF387">
        <v>12</v>
      </c>
      <c r="AG387">
        <v>5</v>
      </c>
      <c r="AH387">
        <v>4</v>
      </c>
      <c r="AI387">
        <v>4</v>
      </c>
    </row>
    <row r="388" spans="1:35" x14ac:dyDescent="0.2">
      <c r="A388" s="102">
        <v>202</v>
      </c>
      <c r="B388">
        <v>3003</v>
      </c>
      <c r="C388" s="106" t="s">
        <v>719</v>
      </c>
      <c r="D388" s="106" t="s">
        <v>3362</v>
      </c>
      <c r="E388">
        <v>1360</v>
      </c>
      <c r="F388">
        <v>1345</v>
      </c>
      <c r="G388">
        <v>800</v>
      </c>
      <c r="H388" s="106" t="s">
        <v>3343</v>
      </c>
      <c r="I388">
        <v>8572</v>
      </c>
      <c r="J388" s="106" t="s">
        <v>3308</v>
      </c>
      <c r="K388" s="106" t="s">
        <v>3346</v>
      </c>
      <c r="L388">
        <v>529</v>
      </c>
      <c r="M388">
        <v>522</v>
      </c>
      <c r="N388">
        <v>2100</v>
      </c>
      <c r="O388" s="106" t="s">
        <v>3340</v>
      </c>
      <c r="P388">
        <v>0.90310037567228096</v>
      </c>
      <c r="Q388">
        <v>0.91855683621767803</v>
      </c>
      <c r="R388" s="15">
        <v>0.365346866345239</v>
      </c>
      <c r="S388">
        <v>0.28255568329797798</v>
      </c>
      <c r="T388">
        <v>-1.1399791880769901</v>
      </c>
      <c r="U388">
        <v>1.1399791880769901</v>
      </c>
      <c r="V388">
        <v>1.11188576037593</v>
      </c>
      <c r="W388">
        <v>-3.22</v>
      </c>
      <c r="X388">
        <v>1.88</v>
      </c>
      <c r="Y388">
        <v>119557</v>
      </c>
      <c r="Z388">
        <v>6292</v>
      </c>
      <c r="AA388">
        <v>0.34</v>
      </c>
      <c r="AB388">
        <v>19</v>
      </c>
      <c r="AC388">
        <v>10</v>
      </c>
      <c r="AD388">
        <v>9</v>
      </c>
      <c r="AE388">
        <v>52.63</v>
      </c>
      <c r="AF388">
        <v>14</v>
      </c>
      <c r="AG388">
        <v>7</v>
      </c>
      <c r="AH388">
        <v>5</v>
      </c>
      <c r="AI388">
        <v>7</v>
      </c>
    </row>
    <row r="389" spans="1:35" x14ac:dyDescent="0.2">
      <c r="A389" s="102">
        <v>114</v>
      </c>
      <c r="B389">
        <v>8273</v>
      </c>
      <c r="C389" s="106" t="s">
        <v>3526</v>
      </c>
      <c r="D389" s="106" t="s">
        <v>3366</v>
      </c>
      <c r="E389">
        <v>3505</v>
      </c>
      <c r="F389">
        <v>3515</v>
      </c>
      <c r="G389">
        <v>300</v>
      </c>
      <c r="H389" s="106" t="s">
        <v>3343</v>
      </c>
      <c r="I389">
        <v>9501</v>
      </c>
      <c r="J389" s="106" t="s">
        <v>3409</v>
      </c>
      <c r="K389" s="106" t="s">
        <v>3407</v>
      </c>
      <c r="L389">
        <v>454</v>
      </c>
      <c r="M389">
        <v>452</v>
      </c>
      <c r="N389">
        <v>2300</v>
      </c>
      <c r="O389" s="106" t="s">
        <v>3340</v>
      </c>
      <c r="P389">
        <v>0.85208295602134099</v>
      </c>
      <c r="Q389">
        <v>0.93226305820719002</v>
      </c>
      <c r="R389">
        <v>0.25571274718812498</v>
      </c>
      <c r="S389">
        <v>4.7297474502439402E-2</v>
      </c>
      <c r="T389">
        <v>-1.75169875772946</v>
      </c>
      <c r="U389">
        <v>1.75169875772946</v>
      </c>
      <c r="V389">
        <v>1.9868324569581399</v>
      </c>
      <c r="W389">
        <v>-8.6300000000000008</v>
      </c>
      <c r="X389">
        <v>1.41</v>
      </c>
      <c r="Y389">
        <v>118844</v>
      </c>
      <c r="Z389">
        <v>6255</v>
      </c>
      <c r="AA389">
        <v>0.28999999999999998</v>
      </c>
      <c r="AB389">
        <v>19</v>
      </c>
      <c r="AC389">
        <v>11</v>
      </c>
      <c r="AD389">
        <v>8</v>
      </c>
      <c r="AE389">
        <v>57.89</v>
      </c>
      <c r="AF389">
        <v>11</v>
      </c>
      <c r="AG389">
        <v>7</v>
      </c>
      <c r="AH389">
        <v>6</v>
      </c>
      <c r="AI389">
        <v>6</v>
      </c>
    </row>
    <row r="390" spans="1:35" x14ac:dyDescent="0.2">
      <c r="A390" s="102">
        <v>591</v>
      </c>
      <c r="B390">
        <v>4183</v>
      </c>
      <c r="C390" s="106" t="s">
        <v>3645</v>
      </c>
      <c r="D390" s="106" t="s">
        <v>3365</v>
      </c>
      <c r="E390">
        <v>2493</v>
      </c>
      <c r="F390">
        <v>2561</v>
      </c>
      <c r="G390">
        <v>400</v>
      </c>
      <c r="H390" s="106" t="s">
        <v>3340</v>
      </c>
      <c r="I390">
        <v>7012</v>
      </c>
      <c r="J390" s="106" t="s">
        <v>3676</v>
      </c>
      <c r="K390" s="106" t="s">
        <v>3358</v>
      </c>
      <c r="L390">
        <v>2155</v>
      </c>
      <c r="M390">
        <v>2166</v>
      </c>
      <c r="N390">
        <v>500</v>
      </c>
      <c r="O390" s="106" t="s">
        <v>3343</v>
      </c>
      <c r="P390">
        <v>0.89009294143792905</v>
      </c>
      <c r="Q390">
        <v>0.86096683931034901</v>
      </c>
      <c r="R390" s="106">
        <v>0.22893612157625701</v>
      </c>
      <c r="S390">
        <v>1.12120403303878E-2</v>
      </c>
      <c r="T390">
        <v>2.7129501358372199</v>
      </c>
      <c r="U390">
        <v>2.7129501358372199</v>
      </c>
      <c r="V390">
        <v>1.99588859927995</v>
      </c>
      <c r="W390">
        <v>9.24</v>
      </c>
      <c r="X390">
        <v>5.72</v>
      </c>
      <c r="Y390">
        <v>118159</v>
      </c>
      <c r="Z390">
        <v>13129</v>
      </c>
      <c r="AA390">
        <v>0.7</v>
      </c>
      <c r="AB390">
        <v>9</v>
      </c>
      <c r="AC390">
        <v>4</v>
      </c>
      <c r="AD390">
        <v>5</v>
      </c>
      <c r="AE390">
        <v>44.44</v>
      </c>
      <c r="AF390">
        <v>13</v>
      </c>
      <c r="AG390">
        <v>4</v>
      </c>
      <c r="AH390">
        <v>1</v>
      </c>
      <c r="AI390">
        <v>4</v>
      </c>
    </row>
    <row r="391" spans="1:35" x14ac:dyDescent="0.2">
      <c r="A391" s="102">
        <v>375</v>
      </c>
      <c r="B391">
        <v>4183</v>
      </c>
      <c r="C391" s="106" t="s">
        <v>3645</v>
      </c>
      <c r="D391" s="106" t="s">
        <v>3365</v>
      </c>
      <c r="E391">
        <v>2493</v>
      </c>
      <c r="F391">
        <v>2561</v>
      </c>
      <c r="G391">
        <v>400</v>
      </c>
      <c r="H391" s="106" t="s">
        <v>3340</v>
      </c>
      <c r="I391">
        <v>7189</v>
      </c>
      <c r="J391" s="106" t="s">
        <v>45</v>
      </c>
      <c r="K391" s="106" t="s">
        <v>3405</v>
      </c>
      <c r="L391">
        <v>745</v>
      </c>
      <c r="M391">
        <v>744</v>
      </c>
      <c r="N391">
        <v>1400</v>
      </c>
      <c r="O391" s="106" t="s">
        <v>3343</v>
      </c>
      <c r="P391">
        <v>0.87932090736742297</v>
      </c>
      <c r="Q391">
        <v>0.89303389468620498</v>
      </c>
      <c r="R391">
        <v>2.19435078076952E-2</v>
      </c>
      <c r="S391">
        <v>3.4943020369449601E-2</v>
      </c>
      <c r="T391">
        <v>2.33363800878776</v>
      </c>
      <c r="U391">
        <v>2.33363800878776</v>
      </c>
      <c r="V391">
        <v>1.2122983436419801</v>
      </c>
      <c r="W391">
        <v>7.2</v>
      </c>
      <c r="X391">
        <v>1.68</v>
      </c>
      <c r="Y391">
        <v>117443</v>
      </c>
      <c r="Z391">
        <v>6525</v>
      </c>
      <c r="AA391">
        <v>0.41</v>
      </c>
      <c r="AB391">
        <v>18</v>
      </c>
      <c r="AC391">
        <v>11</v>
      </c>
      <c r="AD391">
        <v>7</v>
      </c>
      <c r="AE391">
        <v>61.11</v>
      </c>
      <c r="AF391">
        <v>11</v>
      </c>
      <c r="AG391">
        <v>7</v>
      </c>
      <c r="AH391">
        <v>5</v>
      </c>
      <c r="AI391">
        <v>6</v>
      </c>
    </row>
    <row r="392" spans="1:35" x14ac:dyDescent="0.2">
      <c r="A392" s="102">
        <v>806</v>
      </c>
      <c r="B392">
        <v>4534</v>
      </c>
      <c r="C392" s="106" t="s">
        <v>3714</v>
      </c>
      <c r="D392" s="106" t="s">
        <v>3363</v>
      </c>
      <c r="E392">
        <v>4220</v>
      </c>
      <c r="F392">
        <v>4210</v>
      </c>
      <c r="G392">
        <v>200</v>
      </c>
      <c r="H392" s="106" t="s">
        <v>3340</v>
      </c>
      <c r="I392">
        <v>7327</v>
      </c>
      <c r="J392" s="106" t="s">
        <v>3708</v>
      </c>
      <c r="K392" s="106" t="s">
        <v>3405</v>
      </c>
      <c r="L392">
        <v>2780</v>
      </c>
      <c r="M392">
        <v>2765</v>
      </c>
      <c r="N392">
        <v>300</v>
      </c>
      <c r="O392" s="106" t="s">
        <v>3343</v>
      </c>
      <c r="P392">
        <v>0.86356727035113801</v>
      </c>
      <c r="Q392">
        <v>0.82841377337881295</v>
      </c>
      <c r="R392">
        <v>0.17172478852238801</v>
      </c>
      <c r="S392" s="106">
        <v>0.35748944816563399</v>
      </c>
      <c r="T392">
        <v>0.505233004664428</v>
      </c>
      <c r="U392">
        <v>0.505233004664428</v>
      </c>
      <c r="V392">
        <v>0.41287076013573998</v>
      </c>
      <c r="W392">
        <v>1.06</v>
      </c>
      <c r="X392">
        <v>1.48</v>
      </c>
      <c r="Y392">
        <v>117158</v>
      </c>
      <c r="Z392">
        <v>23432</v>
      </c>
      <c r="AA392">
        <v>1.33</v>
      </c>
      <c r="AB392">
        <v>5</v>
      </c>
      <c r="AC392">
        <v>3</v>
      </c>
      <c r="AD392">
        <v>2</v>
      </c>
      <c r="AE392">
        <v>60</v>
      </c>
      <c r="AF392">
        <v>15</v>
      </c>
      <c r="AG392">
        <v>3</v>
      </c>
      <c r="AH392">
        <v>0</v>
      </c>
      <c r="AI392">
        <v>2</v>
      </c>
    </row>
    <row r="393" spans="1:35" x14ac:dyDescent="0.2">
      <c r="A393" s="102">
        <v>833</v>
      </c>
      <c r="B393">
        <v>1333</v>
      </c>
      <c r="C393" s="106" t="s">
        <v>3521</v>
      </c>
      <c r="D393" s="106" t="s">
        <v>3522</v>
      </c>
      <c r="E393">
        <v>2532</v>
      </c>
      <c r="F393">
        <v>2596</v>
      </c>
      <c r="G393">
        <v>400</v>
      </c>
      <c r="H393" s="106" t="s">
        <v>3340</v>
      </c>
      <c r="I393">
        <v>7276</v>
      </c>
      <c r="J393" s="106" t="s">
        <v>3401</v>
      </c>
      <c r="K393" s="106" t="s">
        <v>3345</v>
      </c>
      <c r="L393">
        <v>4940</v>
      </c>
      <c r="M393">
        <v>4905</v>
      </c>
      <c r="N393">
        <v>200</v>
      </c>
      <c r="O393" s="106" t="s">
        <v>3343</v>
      </c>
      <c r="P393">
        <v>0.91046603448847796</v>
      </c>
      <c r="Q393">
        <v>0.82311398399054803</v>
      </c>
      <c r="R393">
        <v>8.9259922550954506E-3</v>
      </c>
      <c r="S393">
        <v>7.1245078634068204E-2</v>
      </c>
      <c r="T393">
        <v>0.52540043987603102</v>
      </c>
      <c r="U393">
        <v>0.52540043987603102</v>
      </c>
      <c r="V393">
        <v>8.3999722663632106E-2</v>
      </c>
      <c r="W393">
        <v>1.94</v>
      </c>
      <c r="X393">
        <v>5.85</v>
      </c>
      <c r="Y393">
        <v>116071</v>
      </c>
      <c r="Z393">
        <v>11607</v>
      </c>
      <c r="AA393">
        <v>0.67</v>
      </c>
      <c r="AB393">
        <v>10</v>
      </c>
      <c r="AC393">
        <v>5</v>
      </c>
      <c r="AD393">
        <v>5</v>
      </c>
      <c r="AE393">
        <v>50</v>
      </c>
      <c r="AF393">
        <v>14</v>
      </c>
      <c r="AG393">
        <v>3</v>
      </c>
      <c r="AH393">
        <v>1</v>
      </c>
      <c r="AI393">
        <v>6</v>
      </c>
    </row>
    <row r="394" spans="1:35" x14ac:dyDescent="0.2">
      <c r="A394" s="102">
        <v>126</v>
      </c>
      <c r="B394">
        <v>7211</v>
      </c>
      <c r="C394" s="106" t="s">
        <v>28</v>
      </c>
      <c r="D394" s="106" t="s">
        <v>3358</v>
      </c>
      <c r="E394">
        <v>408</v>
      </c>
      <c r="F394">
        <v>408</v>
      </c>
      <c r="G394">
        <v>2400</v>
      </c>
      <c r="H394" s="106" t="s">
        <v>3343</v>
      </c>
      <c r="I394">
        <v>7976</v>
      </c>
      <c r="J394" s="106" t="s">
        <v>3400</v>
      </c>
      <c r="K394" s="106" t="s">
        <v>3364</v>
      </c>
      <c r="L394">
        <v>1643</v>
      </c>
      <c r="M394">
        <v>1657</v>
      </c>
      <c r="N394">
        <v>600</v>
      </c>
      <c r="O394" s="106" t="s">
        <v>3340</v>
      </c>
      <c r="P394">
        <v>0.92384030741642598</v>
      </c>
      <c r="Q394">
        <v>0.93014398038486201</v>
      </c>
      <c r="R394" s="15">
        <v>5.5334399627984502E-5</v>
      </c>
      <c r="S394">
        <v>1.6889769479770899E-2</v>
      </c>
      <c r="T394">
        <v>-2.8562218951567</v>
      </c>
      <c r="U394">
        <v>2.8562218951567</v>
      </c>
      <c r="V394">
        <v>2.9591260980035301</v>
      </c>
      <c r="W394">
        <v>-12.39</v>
      </c>
      <c r="X394">
        <v>1.51</v>
      </c>
      <c r="Y394">
        <v>114544</v>
      </c>
      <c r="Z394">
        <v>7159</v>
      </c>
      <c r="AA394">
        <v>0.36</v>
      </c>
      <c r="AB394">
        <v>16</v>
      </c>
      <c r="AC394">
        <v>9</v>
      </c>
      <c r="AD394">
        <v>7</v>
      </c>
      <c r="AE394">
        <v>56.25</v>
      </c>
      <c r="AF394">
        <v>14</v>
      </c>
      <c r="AG394">
        <v>6</v>
      </c>
      <c r="AH394">
        <v>3</v>
      </c>
      <c r="AI394">
        <v>7</v>
      </c>
    </row>
    <row r="395" spans="1:35" x14ac:dyDescent="0.2">
      <c r="A395" s="102">
        <v>593</v>
      </c>
      <c r="B395">
        <v>7327</v>
      </c>
      <c r="C395" s="106" t="s">
        <v>3708</v>
      </c>
      <c r="D395" s="106" t="s">
        <v>3405</v>
      </c>
      <c r="E395">
        <v>2780</v>
      </c>
      <c r="F395">
        <v>2765</v>
      </c>
      <c r="G395">
        <v>300</v>
      </c>
      <c r="H395" s="106" t="s">
        <v>3343</v>
      </c>
      <c r="I395">
        <v>9956</v>
      </c>
      <c r="J395" s="106" t="s">
        <v>3285</v>
      </c>
      <c r="K395" s="106" t="s">
        <v>3366</v>
      </c>
      <c r="L395">
        <v>1963</v>
      </c>
      <c r="M395">
        <v>1946</v>
      </c>
      <c r="N395">
        <v>400</v>
      </c>
      <c r="O395" s="106" t="s">
        <v>3340</v>
      </c>
      <c r="P395">
        <v>0.86930948242034201</v>
      </c>
      <c r="Q395">
        <v>0.86047931058163496</v>
      </c>
      <c r="R395">
        <v>0.13534974047835199</v>
      </c>
      <c r="S395">
        <v>0.25067750779775999</v>
      </c>
      <c r="T395">
        <v>-0.90357961984301605</v>
      </c>
      <c r="U395">
        <v>0.90357961984301605</v>
      </c>
      <c r="V395">
        <v>1.0615305221534199</v>
      </c>
      <c r="W395">
        <v>-1.92</v>
      </c>
      <c r="X395">
        <v>6.16</v>
      </c>
      <c r="Y395">
        <v>114266</v>
      </c>
      <c r="Z395">
        <v>22853</v>
      </c>
      <c r="AA395">
        <v>1.23</v>
      </c>
      <c r="AB395">
        <v>5</v>
      </c>
      <c r="AC395">
        <v>4</v>
      </c>
      <c r="AD395">
        <v>1</v>
      </c>
      <c r="AE395">
        <v>80</v>
      </c>
      <c r="AF395">
        <v>7</v>
      </c>
      <c r="AG395">
        <v>3</v>
      </c>
      <c r="AH395">
        <v>1</v>
      </c>
      <c r="AI395">
        <v>1</v>
      </c>
    </row>
    <row r="396" spans="1:35" x14ac:dyDescent="0.2">
      <c r="A396" s="102">
        <v>798</v>
      </c>
      <c r="B396">
        <v>2001</v>
      </c>
      <c r="C396" s="106" t="s">
        <v>3179</v>
      </c>
      <c r="D396" s="106" t="s">
        <v>3368</v>
      </c>
      <c r="E396">
        <v>1659</v>
      </c>
      <c r="F396">
        <v>1660</v>
      </c>
      <c r="G396">
        <v>600</v>
      </c>
      <c r="H396" s="106" t="s">
        <v>3340</v>
      </c>
      <c r="I396">
        <v>7321</v>
      </c>
      <c r="J396" s="106" t="s">
        <v>3658</v>
      </c>
      <c r="K396" s="106" t="s">
        <v>3405</v>
      </c>
      <c r="L396">
        <v>623</v>
      </c>
      <c r="M396">
        <v>619</v>
      </c>
      <c r="N396">
        <v>1600</v>
      </c>
      <c r="O396" s="106" t="s">
        <v>3343</v>
      </c>
      <c r="P396">
        <v>0.86886843972663497</v>
      </c>
      <c r="Q396">
        <v>0.82958124824258805</v>
      </c>
      <c r="R396">
        <v>0.20588863377644501</v>
      </c>
      <c r="S396">
        <v>0.147291121960439</v>
      </c>
      <c r="T396">
        <v>2.6491851249207299</v>
      </c>
      <c r="U396">
        <v>2.6491851249207299</v>
      </c>
      <c r="V396">
        <v>2.5889382957041098</v>
      </c>
      <c r="W396">
        <v>8.3699999999999992</v>
      </c>
      <c r="X396">
        <v>0.56000000000000005</v>
      </c>
      <c r="Y396">
        <v>112003</v>
      </c>
      <c r="Z396">
        <v>11200</v>
      </c>
      <c r="AA396">
        <v>0.57999999999999996</v>
      </c>
      <c r="AB396">
        <v>10</v>
      </c>
      <c r="AC396">
        <v>6</v>
      </c>
      <c r="AD396">
        <v>4</v>
      </c>
      <c r="AE396">
        <v>60</v>
      </c>
      <c r="AF396">
        <v>14</v>
      </c>
      <c r="AG396">
        <v>4</v>
      </c>
      <c r="AH396">
        <v>2</v>
      </c>
      <c r="AI396">
        <v>4</v>
      </c>
    </row>
    <row r="397" spans="1:35" x14ac:dyDescent="0.2">
      <c r="A397" s="102">
        <v>292</v>
      </c>
      <c r="B397">
        <v>5393</v>
      </c>
      <c r="C397" s="106" t="s">
        <v>237</v>
      </c>
      <c r="D397" s="106" t="s">
        <v>3339</v>
      </c>
      <c r="E397">
        <v>2670</v>
      </c>
      <c r="F397">
        <v>2647</v>
      </c>
      <c r="G397">
        <v>400</v>
      </c>
      <c r="H397" s="106" t="s">
        <v>3340</v>
      </c>
      <c r="I397">
        <v>8031</v>
      </c>
      <c r="J397" s="106" t="s">
        <v>1053</v>
      </c>
      <c r="K397" s="106" t="s">
        <v>3347</v>
      </c>
      <c r="L397">
        <v>1953.5</v>
      </c>
      <c r="M397">
        <v>1945.5</v>
      </c>
      <c r="N397">
        <v>500</v>
      </c>
      <c r="O397" s="106" t="s">
        <v>3343</v>
      </c>
      <c r="P397">
        <v>0.81289799550239505</v>
      </c>
      <c r="Q397">
        <v>0.90347724629286497</v>
      </c>
      <c r="R397" s="15">
        <v>6.2001455517678501E-2</v>
      </c>
      <c r="S397">
        <v>0.33490236427448999</v>
      </c>
      <c r="T397">
        <v>0.35458077208400302</v>
      </c>
      <c r="U397">
        <v>0.35458077208400302</v>
      </c>
      <c r="V397">
        <v>0.39402293907333802</v>
      </c>
      <c r="W397">
        <v>1.92</v>
      </c>
      <c r="X397">
        <v>8.1300000000000008</v>
      </c>
      <c r="Y397">
        <v>111892</v>
      </c>
      <c r="Z397">
        <v>7459</v>
      </c>
      <c r="AA397">
        <v>0.5</v>
      </c>
      <c r="AB397">
        <v>15</v>
      </c>
      <c r="AC397">
        <v>9</v>
      </c>
      <c r="AD397">
        <v>6</v>
      </c>
      <c r="AE397">
        <v>60</v>
      </c>
      <c r="AF397">
        <v>10</v>
      </c>
      <c r="AG397">
        <v>6</v>
      </c>
      <c r="AH397">
        <v>4</v>
      </c>
      <c r="AI397">
        <v>5</v>
      </c>
    </row>
    <row r="398" spans="1:35" x14ac:dyDescent="0.2">
      <c r="A398" s="102">
        <v>517</v>
      </c>
      <c r="B398">
        <v>3865</v>
      </c>
      <c r="C398" s="106" t="s">
        <v>3278</v>
      </c>
      <c r="D398" s="106" t="s">
        <v>3671</v>
      </c>
      <c r="E398">
        <v>524</v>
      </c>
      <c r="F398">
        <v>524</v>
      </c>
      <c r="G398">
        <v>1700</v>
      </c>
      <c r="H398" s="106" t="s">
        <v>3340</v>
      </c>
      <c r="I398">
        <v>5214</v>
      </c>
      <c r="J398" s="106" t="s">
        <v>3743</v>
      </c>
      <c r="K398" s="106" t="s">
        <v>3339</v>
      </c>
      <c r="L398">
        <v>2212</v>
      </c>
      <c r="M398">
        <v>2203</v>
      </c>
      <c r="N398">
        <v>400</v>
      </c>
      <c r="O398" s="106" t="s">
        <v>3343</v>
      </c>
      <c r="P398">
        <v>0.83500462871265502</v>
      </c>
      <c r="Q398">
        <v>0.87412257600653698</v>
      </c>
      <c r="R398" s="15">
        <v>0.43481454072697101</v>
      </c>
      <c r="S398" s="15">
        <v>1.57127187522304E-2</v>
      </c>
      <c r="T398">
        <v>0.72010838666827603</v>
      </c>
      <c r="U398">
        <v>0.72010838666827603</v>
      </c>
      <c r="V398">
        <v>1.2813822406823601</v>
      </c>
      <c r="W398">
        <v>1.73</v>
      </c>
      <c r="X398">
        <v>1.0900000000000001</v>
      </c>
      <c r="Y398">
        <v>111113</v>
      </c>
      <c r="Z398">
        <v>5556</v>
      </c>
      <c r="AA398">
        <v>0.28000000000000003</v>
      </c>
      <c r="AB398">
        <v>20</v>
      </c>
      <c r="AC398">
        <v>11</v>
      </c>
      <c r="AD398">
        <v>9</v>
      </c>
      <c r="AE398">
        <v>55</v>
      </c>
      <c r="AF398">
        <v>12</v>
      </c>
      <c r="AG398">
        <v>5</v>
      </c>
      <c r="AH398">
        <v>5</v>
      </c>
      <c r="AI398">
        <v>10</v>
      </c>
    </row>
    <row r="399" spans="1:35" x14ac:dyDescent="0.2">
      <c r="A399" s="102">
        <v>689</v>
      </c>
      <c r="B399">
        <v>5803</v>
      </c>
      <c r="C399" s="106" t="s">
        <v>26</v>
      </c>
      <c r="D399" s="106" t="s">
        <v>3356</v>
      </c>
      <c r="E399">
        <v>418</v>
      </c>
      <c r="F399">
        <v>429</v>
      </c>
      <c r="G399">
        <v>2500</v>
      </c>
      <c r="H399" s="106" t="s">
        <v>3343</v>
      </c>
      <c r="I399">
        <v>8411</v>
      </c>
      <c r="J399" s="106" t="s">
        <v>3527</v>
      </c>
      <c r="K399" s="106" t="s">
        <v>3405</v>
      </c>
      <c r="L399">
        <v>163.1</v>
      </c>
      <c r="M399">
        <v>162.80000000000001</v>
      </c>
      <c r="N399">
        <v>6600</v>
      </c>
      <c r="O399" s="106" t="s">
        <v>3340</v>
      </c>
      <c r="P399">
        <v>0.93710855480409405</v>
      </c>
      <c r="Q399">
        <v>0.84558126834356895</v>
      </c>
      <c r="R399" s="15">
        <v>4.6866449812705299E-4</v>
      </c>
      <c r="S399">
        <v>0.33527079065910098</v>
      </c>
      <c r="T399">
        <v>-0.85873740237312601</v>
      </c>
      <c r="U399">
        <v>0.85873740237312601</v>
      </c>
      <c r="V399">
        <v>1.79866837370912</v>
      </c>
      <c r="W399">
        <v>-3.67</v>
      </c>
      <c r="X399">
        <v>0.18</v>
      </c>
      <c r="Y399">
        <v>110945</v>
      </c>
      <c r="Z399">
        <v>5839</v>
      </c>
      <c r="AA399">
        <v>0.28000000000000003</v>
      </c>
      <c r="AB399">
        <v>19</v>
      </c>
      <c r="AC399">
        <v>10</v>
      </c>
      <c r="AD399">
        <v>9</v>
      </c>
      <c r="AE399">
        <v>52.63</v>
      </c>
      <c r="AF399">
        <v>12</v>
      </c>
      <c r="AG399">
        <v>7</v>
      </c>
      <c r="AH399">
        <v>5</v>
      </c>
      <c r="AI399">
        <v>7</v>
      </c>
    </row>
    <row r="400" spans="1:35" x14ac:dyDescent="0.2">
      <c r="A400" s="102">
        <v>332</v>
      </c>
      <c r="B400">
        <v>2206</v>
      </c>
      <c r="C400" s="106" t="s">
        <v>755</v>
      </c>
      <c r="D400" s="106" t="s">
        <v>3368</v>
      </c>
      <c r="E400">
        <v>4845</v>
      </c>
      <c r="F400">
        <v>4880</v>
      </c>
      <c r="G400">
        <v>200</v>
      </c>
      <c r="H400" s="106" t="s">
        <v>3340</v>
      </c>
      <c r="I400">
        <v>4004</v>
      </c>
      <c r="J400" s="106" t="s">
        <v>3644</v>
      </c>
      <c r="K400" s="106" t="s">
        <v>3365</v>
      </c>
      <c r="L400">
        <v>2694</v>
      </c>
      <c r="M400">
        <v>2682</v>
      </c>
      <c r="N400">
        <v>400</v>
      </c>
      <c r="O400" s="106" t="s">
        <v>3343</v>
      </c>
      <c r="P400">
        <v>0.84519968568353498</v>
      </c>
      <c r="Q400">
        <v>0.89776335821364806</v>
      </c>
      <c r="R400">
        <v>8.9089741386868496E-2</v>
      </c>
      <c r="S400">
        <v>8.8660915607773005E-2</v>
      </c>
      <c r="T400">
        <v>2.1729116030312299</v>
      </c>
      <c r="U400">
        <v>2.1729116030312299</v>
      </c>
      <c r="V400">
        <v>1.9966265554067799</v>
      </c>
      <c r="W400">
        <v>7.41</v>
      </c>
      <c r="X400">
        <v>9.92</v>
      </c>
      <c r="Y400">
        <v>110525</v>
      </c>
      <c r="Z400">
        <v>22105</v>
      </c>
      <c r="AA400">
        <v>1.08</v>
      </c>
      <c r="AB400">
        <v>5</v>
      </c>
      <c r="AC400">
        <v>3</v>
      </c>
      <c r="AD400">
        <v>2</v>
      </c>
      <c r="AE400">
        <v>60</v>
      </c>
      <c r="AF400">
        <v>9</v>
      </c>
      <c r="AG400">
        <v>3</v>
      </c>
      <c r="AH400">
        <v>2</v>
      </c>
      <c r="AI400">
        <v>0</v>
      </c>
    </row>
    <row r="401" spans="1:35" x14ac:dyDescent="0.2">
      <c r="A401" s="102">
        <v>697</v>
      </c>
      <c r="B401">
        <v>2678</v>
      </c>
      <c r="C401" s="106" t="s">
        <v>778</v>
      </c>
      <c r="D401" s="106" t="s">
        <v>3366</v>
      </c>
      <c r="E401">
        <v>3465</v>
      </c>
      <c r="F401">
        <v>3470</v>
      </c>
      <c r="G401">
        <v>200</v>
      </c>
      <c r="H401" s="106" t="s">
        <v>3340</v>
      </c>
      <c r="I401">
        <v>3046</v>
      </c>
      <c r="J401" s="106" t="s">
        <v>796</v>
      </c>
      <c r="K401" s="106" t="s">
        <v>3366</v>
      </c>
      <c r="L401">
        <v>7610</v>
      </c>
      <c r="M401">
        <v>7620</v>
      </c>
      <c r="N401">
        <v>100</v>
      </c>
      <c r="O401" s="106" t="s">
        <v>3343</v>
      </c>
      <c r="P401">
        <v>0.87210541720078505</v>
      </c>
      <c r="Q401">
        <v>0.84434256912644301</v>
      </c>
      <c r="R401">
        <v>0.38447732738872198</v>
      </c>
      <c r="S401">
        <v>0.12526076109169501</v>
      </c>
      <c r="T401">
        <v>0.82437979532569094</v>
      </c>
      <c r="U401">
        <v>0.82437979532569094</v>
      </c>
      <c r="V401">
        <v>1.0870307704512301</v>
      </c>
      <c r="W401">
        <v>2.76</v>
      </c>
      <c r="X401">
        <v>8.92</v>
      </c>
      <c r="Y401">
        <v>110038</v>
      </c>
      <c r="Z401">
        <v>12226</v>
      </c>
      <c r="AA401">
        <v>1.01</v>
      </c>
      <c r="AB401">
        <v>9</v>
      </c>
      <c r="AC401">
        <v>7</v>
      </c>
      <c r="AD401">
        <v>2</v>
      </c>
      <c r="AE401">
        <v>77.78</v>
      </c>
      <c r="AF401">
        <v>11</v>
      </c>
      <c r="AG401">
        <v>5</v>
      </c>
      <c r="AH401">
        <v>2</v>
      </c>
      <c r="AI401">
        <v>2</v>
      </c>
    </row>
    <row r="402" spans="1:35" x14ac:dyDescent="0.2">
      <c r="A402" s="102">
        <v>370</v>
      </c>
      <c r="B402">
        <v>8316</v>
      </c>
      <c r="C402" s="106" t="s">
        <v>3673</v>
      </c>
      <c r="D402" s="106" t="s">
        <v>3405</v>
      </c>
      <c r="E402">
        <v>3901</v>
      </c>
      <c r="F402">
        <v>3904</v>
      </c>
      <c r="G402">
        <v>200</v>
      </c>
      <c r="H402" s="106" t="s">
        <v>3340</v>
      </c>
      <c r="I402">
        <v>9072</v>
      </c>
      <c r="J402" s="106" t="s">
        <v>3523</v>
      </c>
      <c r="K402" s="106" t="s">
        <v>3524</v>
      </c>
      <c r="L402">
        <v>2599</v>
      </c>
      <c r="M402">
        <v>2594</v>
      </c>
      <c r="N402">
        <v>300</v>
      </c>
      <c r="O402" s="106" t="s">
        <v>3343</v>
      </c>
      <c r="P402">
        <v>0.86946769267840496</v>
      </c>
      <c r="Q402">
        <v>0.89369553425383197</v>
      </c>
      <c r="R402">
        <v>6.8778440780123795E-2</v>
      </c>
      <c r="S402">
        <v>7.4787636778023301E-3</v>
      </c>
      <c r="T402">
        <v>1.7223487565389899</v>
      </c>
      <c r="U402">
        <v>1.7223487565389899</v>
      </c>
      <c r="V402">
        <v>2.9019329119554498</v>
      </c>
      <c r="W402">
        <v>1.93</v>
      </c>
      <c r="X402">
        <v>0.33</v>
      </c>
      <c r="Y402">
        <v>109233</v>
      </c>
      <c r="Z402">
        <v>7282</v>
      </c>
      <c r="AA402">
        <v>0.37</v>
      </c>
      <c r="AB402">
        <v>15</v>
      </c>
      <c r="AC402">
        <v>9</v>
      </c>
      <c r="AD402">
        <v>6</v>
      </c>
      <c r="AE402">
        <v>60</v>
      </c>
      <c r="AF402">
        <v>15</v>
      </c>
      <c r="AG402">
        <v>3</v>
      </c>
      <c r="AH402">
        <v>1</v>
      </c>
      <c r="AI402">
        <v>11</v>
      </c>
    </row>
    <row r="403" spans="1:35" x14ac:dyDescent="0.2">
      <c r="A403" s="102">
        <v>487</v>
      </c>
      <c r="B403">
        <v>4183</v>
      </c>
      <c r="C403" s="106" t="s">
        <v>3645</v>
      </c>
      <c r="D403" s="106" t="s">
        <v>3365</v>
      </c>
      <c r="E403">
        <v>2493</v>
      </c>
      <c r="F403">
        <v>2561</v>
      </c>
      <c r="G403">
        <v>400</v>
      </c>
      <c r="H403" s="106" t="s">
        <v>3340</v>
      </c>
      <c r="I403">
        <v>7167</v>
      </c>
      <c r="J403" s="106" t="s">
        <v>3442</v>
      </c>
      <c r="K403" s="106" t="s">
        <v>3405</v>
      </c>
      <c r="L403">
        <v>250</v>
      </c>
      <c r="M403">
        <v>249</v>
      </c>
      <c r="N403">
        <v>4100</v>
      </c>
      <c r="O403" s="106" t="s">
        <v>3343</v>
      </c>
      <c r="P403">
        <v>0.84984617186650002</v>
      </c>
      <c r="Q403">
        <v>0.87872342896917199</v>
      </c>
      <c r="R403">
        <v>2.62505458763501E-2</v>
      </c>
      <c r="S403" s="15">
        <v>6.7024089612038998E-2</v>
      </c>
      <c r="T403">
        <v>2.2221128376085799</v>
      </c>
      <c r="U403">
        <v>2.2221128376085799</v>
      </c>
      <c r="V403">
        <v>0.81822655686221701</v>
      </c>
      <c r="W403">
        <v>6.56</v>
      </c>
      <c r="X403">
        <v>0.34</v>
      </c>
      <c r="Y403">
        <v>108721</v>
      </c>
      <c r="Z403">
        <v>6040</v>
      </c>
      <c r="AA403">
        <v>0.32</v>
      </c>
      <c r="AB403">
        <v>18</v>
      </c>
      <c r="AC403">
        <v>9</v>
      </c>
      <c r="AD403">
        <v>9</v>
      </c>
      <c r="AE403">
        <v>50</v>
      </c>
      <c r="AF403">
        <v>14</v>
      </c>
      <c r="AG403">
        <v>5</v>
      </c>
      <c r="AH403">
        <v>3</v>
      </c>
      <c r="AI403">
        <v>10</v>
      </c>
    </row>
    <row r="404" spans="1:35" x14ac:dyDescent="0.2">
      <c r="A404" s="102">
        <v>63</v>
      </c>
      <c r="B404">
        <v>5703</v>
      </c>
      <c r="C404" s="106" t="s">
        <v>222</v>
      </c>
      <c r="D404" s="106" t="s">
        <v>3356</v>
      </c>
      <c r="E404">
        <v>215</v>
      </c>
      <c r="F404">
        <v>212</v>
      </c>
      <c r="G404">
        <v>5100</v>
      </c>
      <c r="H404" s="106" t="s">
        <v>3343</v>
      </c>
      <c r="I404">
        <v>8377</v>
      </c>
      <c r="J404" s="106" t="s">
        <v>3525</v>
      </c>
      <c r="K404" s="106" t="s">
        <v>3405</v>
      </c>
      <c r="L404">
        <v>1083</v>
      </c>
      <c r="M404">
        <v>1084</v>
      </c>
      <c r="N404">
        <v>1000</v>
      </c>
      <c r="O404" s="106" t="s">
        <v>3340</v>
      </c>
      <c r="P404">
        <v>0.93504560437044903</v>
      </c>
      <c r="Q404">
        <v>0.94579398336501597</v>
      </c>
      <c r="R404">
        <v>7.2544526355443201E-3</v>
      </c>
      <c r="S404">
        <v>4.2710552055407504E-3</v>
      </c>
      <c r="T404">
        <v>-1.22670897724349</v>
      </c>
      <c r="U404">
        <v>1.22670897724349</v>
      </c>
      <c r="V404">
        <v>0.74022529852936303</v>
      </c>
      <c r="W404">
        <v>-2.64</v>
      </c>
      <c r="X404">
        <v>0.26</v>
      </c>
      <c r="Y404">
        <v>107633</v>
      </c>
      <c r="Z404">
        <v>5665</v>
      </c>
      <c r="AA404">
        <v>0.27</v>
      </c>
      <c r="AB404">
        <v>19</v>
      </c>
      <c r="AC404">
        <v>11</v>
      </c>
      <c r="AD404">
        <v>8</v>
      </c>
      <c r="AE404">
        <v>57.89</v>
      </c>
      <c r="AF404">
        <v>13</v>
      </c>
      <c r="AG404">
        <v>6</v>
      </c>
      <c r="AH404">
        <v>5</v>
      </c>
      <c r="AI404">
        <v>8</v>
      </c>
    </row>
    <row r="405" spans="1:35" x14ac:dyDescent="0.2">
      <c r="A405" s="102">
        <v>722</v>
      </c>
      <c r="B405">
        <v>7182</v>
      </c>
      <c r="C405" s="106" t="s">
        <v>3519</v>
      </c>
      <c r="D405" s="106" t="s">
        <v>3405</v>
      </c>
      <c r="E405">
        <v>1031</v>
      </c>
      <c r="F405">
        <v>1032</v>
      </c>
      <c r="G405">
        <v>1000</v>
      </c>
      <c r="H405" s="106" t="s">
        <v>3340</v>
      </c>
      <c r="I405">
        <v>7321</v>
      </c>
      <c r="J405" s="106" t="s">
        <v>3658</v>
      </c>
      <c r="K405" s="106" t="s">
        <v>3405</v>
      </c>
      <c r="L405">
        <v>623</v>
      </c>
      <c r="M405">
        <v>619</v>
      </c>
      <c r="N405">
        <v>1700</v>
      </c>
      <c r="O405" s="106" t="s">
        <v>3343</v>
      </c>
      <c r="P405">
        <v>0.902012427148423</v>
      </c>
      <c r="Q405">
        <v>0.84021583815691003</v>
      </c>
      <c r="R405">
        <v>0.14125910697258501</v>
      </c>
      <c r="S405">
        <v>0.13322859115414401</v>
      </c>
      <c r="T405">
        <v>3.3076760131491598</v>
      </c>
      <c r="U405">
        <v>3.3076760131491598</v>
      </c>
      <c r="V405">
        <v>3.06304565911377</v>
      </c>
      <c r="W405">
        <v>9.2899999999999991</v>
      </c>
      <c r="X405">
        <v>1.97</v>
      </c>
      <c r="Y405">
        <v>107263</v>
      </c>
      <c r="Z405">
        <v>11918</v>
      </c>
      <c r="AA405">
        <v>0.62</v>
      </c>
      <c r="AB405">
        <v>9</v>
      </c>
      <c r="AC405">
        <v>6</v>
      </c>
      <c r="AD405">
        <v>3</v>
      </c>
      <c r="AE405">
        <v>66.67</v>
      </c>
      <c r="AF405">
        <v>12</v>
      </c>
      <c r="AG405">
        <v>4</v>
      </c>
      <c r="AH405">
        <v>2</v>
      </c>
      <c r="AI405">
        <v>3</v>
      </c>
    </row>
    <row r="406" spans="1:35" x14ac:dyDescent="0.2">
      <c r="A406" s="102">
        <v>819</v>
      </c>
      <c r="B406">
        <v>6473</v>
      </c>
      <c r="C406" s="106" t="s">
        <v>1424</v>
      </c>
      <c r="D406" s="106" t="s">
        <v>3353</v>
      </c>
      <c r="E406">
        <v>1173</v>
      </c>
      <c r="F406">
        <v>1181</v>
      </c>
      <c r="G406">
        <v>800</v>
      </c>
      <c r="H406" s="106" t="s">
        <v>3343</v>
      </c>
      <c r="I406">
        <v>7276</v>
      </c>
      <c r="J406" s="106" t="s">
        <v>3401</v>
      </c>
      <c r="K406" s="106" t="s">
        <v>3345</v>
      </c>
      <c r="L406">
        <v>4940</v>
      </c>
      <c r="M406">
        <v>4905</v>
      </c>
      <c r="N406">
        <v>200</v>
      </c>
      <c r="O406" s="106" t="s">
        <v>3340</v>
      </c>
      <c r="P406">
        <v>0.95255825688248996</v>
      </c>
      <c r="Q406">
        <v>0.82567090204459404</v>
      </c>
      <c r="R406" s="15">
        <v>4.36931771171828E-4</v>
      </c>
      <c r="S406" s="15">
        <v>0.299834749040016</v>
      </c>
      <c r="T406">
        <v>-0.73683742975349098</v>
      </c>
      <c r="U406">
        <v>0.73683742975349098</v>
      </c>
      <c r="V406">
        <v>1.58501818163552</v>
      </c>
      <c r="W406">
        <v>-2.0099999999999998</v>
      </c>
      <c r="X406">
        <v>3.69</v>
      </c>
      <c r="Y406">
        <v>104551</v>
      </c>
      <c r="Z406">
        <v>4752</v>
      </c>
      <c r="AA406">
        <v>7.0000000000000007E-2</v>
      </c>
      <c r="AB406">
        <v>22</v>
      </c>
      <c r="AC406">
        <v>14</v>
      </c>
      <c r="AD406">
        <v>8</v>
      </c>
      <c r="AE406">
        <v>63.64</v>
      </c>
      <c r="AF406">
        <v>14</v>
      </c>
      <c r="AG406">
        <v>5</v>
      </c>
      <c r="AH406">
        <v>4</v>
      </c>
      <c r="AI406">
        <v>13</v>
      </c>
    </row>
    <row r="407" spans="1:35" x14ac:dyDescent="0.2">
      <c r="A407" s="102">
        <v>165</v>
      </c>
      <c r="B407">
        <v>4626</v>
      </c>
      <c r="C407" s="106" t="s">
        <v>3719</v>
      </c>
      <c r="D407" s="106" t="s">
        <v>3365</v>
      </c>
      <c r="E407">
        <v>4675</v>
      </c>
      <c r="F407">
        <v>4755</v>
      </c>
      <c r="G407">
        <v>200</v>
      </c>
      <c r="H407" s="106" t="s">
        <v>3340</v>
      </c>
      <c r="I407">
        <v>6976</v>
      </c>
      <c r="J407" s="106" t="s">
        <v>991</v>
      </c>
      <c r="K407" s="106" t="s">
        <v>3345</v>
      </c>
      <c r="L407">
        <v>3425</v>
      </c>
      <c r="M407">
        <v>3375</v>
      </c>
      <c r="N407">
        <v>300</v>
      </c>
      <c r="O407" s="106" t="s">
        <v>3343</v>
      </c>
      <c r="P407">
        <v>0.86455311471701901</v>
      </c>
      <c r="Q407">
        <v>0.92499817528931305</v>
      </c>
      <c r="R407" s="106">
        <v>0.26136686786519497</v>
      </c>
      <c r="S407">
        <v>0.120786996204695</v>
      </c>
      <c r="T407">
        <v>0.38984936913372198</v>
      </c>
      <c r="U407">
        <v>0.38984936913372198</v>
      </c>
      <c r="V407">
        <v>0.194614784277055</v>
      </c>
      <c r="W407">
        <v>1.85</v>
      </c>
      <c r="X407">
        <v>6.47</v>
      </c>
      <c r="Y407">
        <v>103842</v>
      </c>
      <c r="Z407">
        <v>7417</v>
      </c>
      <c r="AA407">
        <v>0.51</v>
      </c>
      <c r="AB407">
        <v>14</v>
      </c>
      <c r="AC407">
        <v>7</v>
      </c>
      <c r="AD407">
        <v>7</v>
      </c>
      <c r="AE407">
        <v>50</v>
      </c>
      <c r="AF407">
        <v>8</v>
      </c>
      <c r="AG407">
        <v>6</v>
      </c>
      <c r="AH407">
        <v>5</v>
      </c>
      <c r="AI407">
        <v>3</v>
      </c>
    </row>
    <row r="408" spans="1:35" x14ac:dyDescent="0.2">
      <c r="A408" s="102">
        <v>51</v>
      </c>
      <c r="B408">
        <v>6755</v>
      </c>
      <c r="C408" s="106" t="s">
        <v>698</v>
      </c>
      <c r="D408" s="106" t="s">
        <v>3345</v>
      </c>
      <c r="E408">
        <v>2543</v>
      </c>
      <c r="F408">
        <v>2478</v>
      </c>
      <c r="G408">
        <v>300</v>
      </c>
      <c r="H408" s="106" t="s">
        <v>3340</v>
      </c>
      <c r="I408">
        <v>6758</v>
      </c>
      <c r="J408" s="106" t="s">
        <v>3357</v>
      </c>
      <c r="K408" s="106" t="s">
        <v>3345</v>
      </c>
      <c r="L408">
        <v>7862</v>
      </c>
      <c r="M408">
        <v>7659</v>
      </c>
      <c r="N408">
        <v>100</v>
      </c>
      <c r="O408" s="106" t="s">
        <v>3343</v>
      </c>
      <c r="P408">
        <v>0.95806913320112097</v>
      </c>
      <c r="Q408">
        <v>0.94944293854346296</v>
      </c>
      <c r="R408">
        <v>0.112718910521326</v>
      </c>
      <c r="S408">
        <v>9.94311445235396E-2</v>
      </c>
      <c r="T408">
        <v>0.78389724436078001</v>
      </c>
      <c r="U408">
        <v>0.78389724436078001</v>
      </c>
      <c r="V408">
        <v>0.99806329465039001</v>
      </c>
      <c r="W408">
        <v>3.81</v>
      </c>
      <c r="X408">
        <v>2.94</v>
      </c>
      <c r="Y408">
        <v>101802</v>
      </c>
      <c r="Z408">
        <v>5988</v>
      </c>
      <c r="AA408">
        <v>0.33</v>
      </c>
      <c r="AB408">
        <v>17</v>
      </c>
      <c r="AC408">
        <v>10</v>
      </c>
      <c r="AD408">
        <v>7</v>
      </c>
      <c r="AE408">
        <v>58.82</v>
      </c>
      <c r="AF408">
        <v>10</v>
      </c>
      <c r="AG408">
        <v>8</v>
      </c>
      <c r="AH408">
        <v>5</v>
      </c>
      <c r="AI408">
        <v>4</v>
      </c>
    </row>
    <row r="409" spans="1:35" x14ac:dyDescent="0.2">
      <c r="A409" s="102">
        <v>481</v>
      </c>
      <c r="B409">
        <v>7272</v>
      </c>
      <c r="C409" s="106" t="s">
        <v>3660</v>
      </c>
      <c r="D409" s="106" t="s">
        <v>3358</v>
      </c>
      <c r="E409">
        <v>2066</v>
      </c>
      <c r="F409">
        <v>2063</v>
      </c>
      <c r="G409">
        <v>500</v>
      </c>
      <c r="H409" s="106" t="s">
        <v>3343</v>
      </c>
      <c r="I409">
        <v>9072</v>
      </c>
      <c r="J409" s="106" t="s">
        <v>3523</v>
      </c>
      <c r="K409" s="106" t="s">
        <v>3524</v>
      </c>
      <c r="L409">
        <v>2599</v>
      </c>
      <c r="M409">
        <v>2594</v>
      </c>
      <c r="N409">
        <v>400</v>
      </c>
      <c r="O409" s="106" t="s">
        <v>3340</v>
      </c>
      <c r="P409">
        <v>0.85025852496545296</v>
      </c>
      <c r="Q409">
        <v>0.87916691429677696</v>
      </c>
      <c r="R409" s="106">
        <v>0.256633132334325</v>
      </c>
      <c r="S409" s="106">
        <v>6.2951613681597005E-2</v>
      </c>
      <c r="T409">
        <v>-1.47580100322052</v>
      </c>
      <c r="U409">
        <v>1.47580100322052</v>
      </c>
      <c r="V409">
        <v>1.5832364439945801</v>
      </c>
      <c r="W409">
        <v>-3.22</v>
      </c>
      <c r="X409">
        <v>0.59</v>
      </c>
      <c r="Y409">
        <v>100725</v>
      </c>
      <c r="Z409">
        <v>5925</v>
      </c>
      <c r="AA409">
        <v>0.36</v>
      </c>
      <c r="AB409">
        <v>17</v>
      </c>
      <c r="AC409">
        <v>9</v>
      </c>
      <c r="AD409">
        <v>8</v>
      </c>
      <c r="AE409">
        <v>52.94</v>
      </c>
      <c r="AF409">
        <v>13</v>
      </c>
      <c r="AG409">
        <v>5</v>
      </c>
      <c r="AH409">
        <v>3</v>
      </c>
      <c r="AI409">
        <v>9</v>
      </c>
    </row>
    <row r="410" spans="1:35" x14ac:dyDescent="0.2">
      <c r="A410" s="102">
        <v>88</v>
      </c>
      <c r="B410">
        <v>7729</v>
      </c>
      <c r="C410" s="106" t="s">
        <v>714</v>
      </c>
      <c r="D410" s="106" t="s">
        <v>3349</v>
      </c>
      <c r="E410">
        <v>4050</v>
      </c>
      <c r="F410">
        <v>3985</v>
      </c>
      <c r="G410">
        <v>200</v>
      </c>
      <c r="H410" s="106" t="s">
        <v>3343</v>
      </c>
      <c r="I410">
        <v>8425</v>
      </c>
      <c r="J410" s="106" t="s">
        <v>3629</v>
      </c>
      <c r="K410" s="106" t="s">
        <v>3346</v>
      </c>
      <c r="L410">
        <v>3345</v>
      </c>
      <c r="M410">
        <v>3335</v>
      </c>
      <c r="N410">
        <v>200</v>
      </c>
      <c r="O410" s="106" t="s">
        <v>3340</v>
      </c>
      <c r="P410">
        <v>0.82749373203863996</v>
      </c>
      <c r="Q410">
        <v>0.93791330787225602</v>
      </c>
      <c r="R410" s="106">
        <v>7.6220060034901796E-2</v>
      </c>
      <c r="S410">
        <v>0.10239361119941599</v>
      </c>
      <c r="T410">
        <v>-0.17165066222054001</v>
      </c>
      <c r="U410">
        <v>0.17165066222054001</v>
      </c>
      <c r="V410">
        <v>0.23404382599164</v>
      </c>
      <c r="W410">
        <v>-0.74</v>
      </c>
      <c r="X410">
        <v>16.309999999999999</v>
      </c>
      <c r="Y410">
        <v>100667</v>
      </c>
      <c r="Z410">
        <v>10067</v>
      </c>
      <c r="AA410">
        <v>0.37</v>
      </c>
      <c r="AB410">
        <v>10</v>
      </c>
      <c r="AC410">
        <v>4</v>
      </c>
      <c r="AD410">
        <v>6</v>
      </c>
      <c r="AE410">
        <v>40</v>
      </c>
      <c r="AF410">
        <v>10</v>
      </c>
      <c r="AG410">
        <v>4</v>
      </c>
      <c r="AH410">
        <v>3</v>
      </c>
      <c r="AI410">
        <v>3</v>
      </c>
    </row>
    <row r="411" spans="1:35" x14ac:dyDescent="0.2">
      <c r="A411" s="102">
        <v>320</v>
      </c>
      <c r="B411">
        <v>4183</v>
      </c>
      <c r="C411" s="106" t="s">
        <v>3645</v>
      </c>
      <c r="D411" s="106" t="s">
        <v>3365</v>
      </c>
      <c r="E411">
        <v>2493</v>
      </c>
      <c r="F411">
        <v>2561</v>
      </c>
      <c r="G411">
        <v>300</v>
      </c>
      <c r="H411" s="106" t="s">
        <v>3340</v>
      </c>
      <c r="I411">
        <v>7259</v>
      </c>
      <c r="J411" s="106" t="s">
        <v>27</v>
      </c>
      <c r="K411" s="106" t="s">
        <v>3358</v>
      </c>
      <c r="L411">
        <v>3750</v>
      </c>
      <c r="M411">
        <v>3720</v>
      </c>
      <c r="N411">
        <v>200</v>
      </c>
      <c r="O411" s="106" t="s">
        <v>3343</v>
      </c>
      <c r="P411">
        <v>0.87021320415605197</v>
      </c>
      <c r="Q411">
        <v>0.89951118411400399</v>
      </c>
      <c r="R411">
        <v>0.118876852397494</v>
      </c>
      <c r="S411" s="106">
        <v>6.9734950414959695E-4</v>
      </c>
      <c r="T411">
        <v>1.41533398522139</v>
      </c>
      <c r="U411">
        <v>1.41533398522139</v>
      </c>
      <c r="V411">
        <v>0.33082823244194798</v>
      </c>
      <c r="W411">
        <v>5.0199999999999996</v>
      </c>
      <c r="X411">
        <v>3.27</v>
      </c>
      <c r="Y411">
        <v>100623</v>
      </c>
      <c r="Z411">
        <v>8385</v>
      </c>
      <c r="AA411">
        <v>0.59</v>
      </c>
      <c r="AB411">
        <v>12</v>
      </c>
      <c r="AC411">
        <v>6</v>
      </c>
      <c r="AD411">
        <v>6</v>
      </c>
      <c r="AE411">
        <v>50</v>
      </c>
      <c r="AF411">
        <v>13</v>
      </c>
      <c r="AG411">
        <v>6</v>
      </c>
      <c r="AH411">
        <v>2</v>
      </c>
      <c r="AI411">
        <v>4</v>
      </c>
    </row>
    <row r="412" spans="1:35" x14ac:dyDescent="0.2">
      <c r="A412" s="102">
        <v>790</v>
      </c>
      <c r="B412">
        <v>8012</v>
      </c>
      <c r="C412" s="106" t="s">
        <v>3677</v>
      </c>
      <c r="D412" s="106" t="s">
        <v>3347</v>
      </c>
      <c r="E412">
        <v>1567</v>
      </c>
      <c r="F412">
        <v>1553</v>
      </c>
      <c r="G412">
        <v>500</v>
      </c>
      <c r="H412" s="106" t="s">
        <v>3343</v>
      </c>
      <c r="I412">
        <v>8316</v>
      </c>
      <c r="J412" s="106" t="s">
        <v>3673</v>
      </c>
      <c r="K412" s="106" t="s">
        <v>3405</v>
      </c>
      <c r="L412">
        <v>3901</v>
      </c>
      <c r="M412">
        <v>3904</v>
      </c>
      <c r="N412">
        <v>200</v>
      </c>
      <c r="O412" s="106" t="s">
        <v>3340</v>
      </c>
      <c r="P412">
        <v>0.84389345739289701</v>
      </c>
      <c r="Q412">
        <v>0.83043134832960497</v>
      </c>
      <c r="R412">
        <v>0.27257180439369899</v>
      </c>
      <c r="S412">
        <v>2.3648467277971898E-2</v>
      </c>
      <c r="T412">
        <v>-1.1282915745971001</v>
      </c>
      <c r="U412">
        <v>1.1282915745971001</v>
      </c>
      <c r="V412">
        <v>1.6494653384038001</v>
      </c>
      <c r="W412">
        <v>-2.52</v>
      </c>
      <c r="X412">
        <v>0.55000000000000004</v>
      </c>
      <c r="Y412">
        <v>100481</v>
      </c>
      <c r="Z412">
        <v>5911</v>
      </c>
      <c r="AA412">
        <v>0.37</v>
      </c>
      <c r="AB412">
        <v>17</v>
      </c>
      <c r="AC412">
        <v>9</v>
      </c>
      <c r="AD412">
        <v>8</v>
      </c>
      <c r="AE412">
        <v>52.94</v>
      </c>
      <c r="AF412">
        <v>16</v>
      </c>
      <c r="AG412">
        <v>3</v>
      </c>
      <c r="AH412">
        <v>2</v>
      </c>
      <c r="AI412">
        <v>12</v>
      </c>
    </row>
    <row r="413" spans="1:35" x14ac:dyDescent="0.2">
      <c r="A413" s="102">
        <v>75</v>
      </c>
      <c r="B413">
        <v>1973</v>
      </c>
      <c r="C413" s="106" t="s">
        <v>3348</v>
      </c>
      <c r="D413" s="106" t="s">
        <v>3342</v>
      </c>
      <c r="E413">
        <v>4240</v>
      </c>
      <c r="F413">
        <v>4205</v>
      </c>
      <c r="G413">
        <v>200</v>
      </c>
      <c r="H413" s="106" t="s">
        <v>3340</v>
      </c>
      <c r="I413">
        <v>6920</v>
      </c>
      <c r="J413" s="106" t="s">
        <v>3344</v>
      </c>
      <c r="K413" s="106" t="s">
        <v>3345</v>
      </c>
      <c r="L413">
        <v>5440</v>
      </c>
      <c r="M413">
        <v>5180</v>
      </c>
      <c r="N413">
        <v>200</v>
      </c>
      <c r="O413" s="106" t="s">
        <v>3343</v>
      </c>
      <c r="P413">
        <v>0.88928180672074397</v>
      </c>
      <c r="Q413">
        <v>0.94122194020550198</v>
      </c>
      <c r="R413">
        <v>0.18221969473187599</v>
      </c>
      <c r="S413">
        <v>3.8170567808596602E-2</v>
      </c>
      <c r="T413">
        <v>1.0970214945021399</v>
      </c>
      <c r="U413">
        <v>1.0970214945021399</v>
      </c>
      <c r="V413">
        <v>0.42648279358665803</v>
      </c>
      <c r="W413">
        <v>7.27</v>
      </c>
      <c r="X413">
        <v>18.82</v>
      </c>
      <c r="Y413">
        <v>100062</v>
      </c>
      <c r="Z413">
        <v>5003</v>
      </c>
      <c r="AA413">
        <v>0.24</v>
      </c>
      <c r="AB413">
        <v>20</v>
      </c>
      <c r="AC413">
        <v>12</v>
      </c>
      <c r="AD413">
        <v>8</v>
      </c>
      <c r="AE413">
        <v>60</v>
      </c>
      <c r="AF413">
        <v>9</v>
      </c>
      <c r="AG413">
        <v>10</v>
      </c>
      <c r="AH413">
        <v>7</v>
      </c>
      <c r="AI413">
        <v>3</v>
      </c>
    </row>
    <row r="414" spans="1:35" x14ac:dyDescent="0.2">
      <c r="A414" s="102">
        <v>807</v>
      </c>
      <c r="B414">
        <v>1414</v>
      </c>
      <c r="C414" s="106" t="s">
        <v>3630</v>
      </c>
      <c r="D414" s="106" t="s">
        <v>3350</v>
      </c>
      <c r="E414">
        <v>4630</v>
      </c>
      <c r="F414">
        <v>4590</v>
      </c>
      <c r="G414">
        <v>200</v>
      </c>
      <c r="H414" s="106" t="s">
        <v>3343</v>
      </c>
      <c r="I414">
        <v>7164</v>
      </c>
      <c r="J414" s="106" t="s">
        <v>3663</v>
      </c>
      <c r="K414" s="106" t="s">
        <v>3346</v>
      </c>
      <c r="L414">
        <v>4780</v>
      </c>
      <c r="M414">
        <v>4725</v>
      </c>
      <c r="N414">
        <v>200</v>
      </c>
      <c r="O414" s="106" t="s">
        <v>3340</v>
      </c>
      <c r="P414">
        <v>0.84449586671274801</v>
      </c>
      <c r="Q414">
        <v>0.82841352349300301</v>
      </c>
      <c r="R414">
        <v>0.24290342188309799</v>
      </c>
      <c r="S414">
        <v>0.177087401653204</v>
      </c>
      <c r="T414">
        <v>-0.120759939265462</v>
      </c>
      <c r="U414">
        <v>0.120759939265462</v>
      </c>
      <c r="V414">
        <v>0.44293481266704399</v>
      </c>
      <c r="W414">
        <v>-0.35</v>
      </c>
      <c r="X414">
        <v>2.86</v>
      </c>
      <c r="Y414">
        <v>99849</v>
      </c>
      <c r="Z414">
        <v>9077</v>
      </c>
      <c r="AA414">
        <v>0.43</v>
      </c>
      <c r="AB414">
        <v>11</v>
      </c>
      <c r="AC414">
        <v>7</v>
      </c>
      <c r="AD414">
        <v>4</v>
      </c>
      <c r="AE414">
        <v>63.64</v>
      </c>
      <c r="AF414">
        <v>12</v>
      </c>
      <c r="AG414">
        <v>5</v>
      </c>
      <c r="AH414">
        <v>2</v>
      </c>
      <c r="AI414">
        <v>4</v>
      </c>
    </row>
    <row r="415" spans="1:35" x14ac:dyDescent="0.2">
      <c r="A415" s="102">
        <v>931</v>
      </c>
      <c r="B415">
        <v>2602</v>
      </c>
      <c r="C415" s="106" t="s">
        <v>721</v>
      </c>
      <c r="D415" s="106" t="s">
        <v>3368</v>
      </c>
      <c r="E415">
        <v>3740</v>
      </c>
      <c r="F415">
        <v>3735</v>
      </c>
      <c r="G415">
        <v>200</v>
      </c>
      <c r="H415" s="106" t="s">
        <v>3340</v>
      </c>
      <c r="I415">
        <v>5631</v>
      </c>
      <c r="J415" s="106" t="s">
        <v>3675</v>
      </c>
      <c r="K415" s="106" t="s">
        <v>3353</v>
      </c>
      <c r="L415">
        <v>2018</v>
      </c>
      <c r="M415">
        <v>2015</v>
      </c>
      <c r="N415">
        <v>400</v>
      </c>
      <c r="O415" s="106" t="s">
        <v>3343</v>
      </c>
      <c r="P415">
        <v>0.83942223853600695</v>
      </c>
      <c r="Q415">
        <v>0.80031908565828203</v>
      </c>
      <c r="R415" s="106">
        <v>1.9574422115417801E-2</v>
      </c>
      <c r="S415">
        <v>0.24624298241328299</v>
      </c>
      <c r="T415">
        <v>1.61975519874623</v>
      </c>
      <c r="U415">
        <v>1.61975519874623</v>
      </c>
      <c r="V415">
        <v>2.1568973379162899</v>
      </c>
      <c r="W415">
        <v>6.39</v>
      </c>
      <c r="X415">
        <v>7.9</v>
      </c>
      <c r="Y415">
        <v>99784</v>
      </c>
      <c r="Z415">
        <v>5544</v>
      </c>
      <c r="AA415">
        <v>0.26</v>
      </c>
      <c r="AB415">
        <v>18</v>
      </c>
      <c r="AC415">
        <v>9</v>
      </c>
      <c r="AD415">
        <v>9</v>
      </c>
      <c r="AE415">
        <v>50</v>
      </c>
      <c r="AF415">
        <v>9</v>
      </c>
      <c r="AG415">
        <v>9</v>
      </c>
      <c r="AH415">
        <v>8</v>
      </c>
      <c r="AI415">
        <v>1</v>
      </c>
    </row>
    <row r="416" spans="1:35" x14ac:dyDescent="0.2">
      <c r="A416" s="102">
        <v>318</v>
      </c>
      <c r="B416">
        <v>6371</v>
      </c>
      <c r="C416" s="106" t="s">
        <v>3593</v>
      </c>
      <c r="D416" s="106" t="s">
        <v>3353</v>
      </c>
      <c r="E416">
        <v>3420</v>
      </c>
      <c r="F416">
        <v>3370</v>
      </c>
      <c r="G416">
        <v>300</v>
      </c>
      <c r="H416" s="106" t="s">
        <v>3343</v>
      </c>
      <c r="I416">
        <v>7267</v>
      </c>
      <c r="J416" s="106" t="s">
        <v>61</v>
      </c>
      <c r="K416" s="106" t="s">
        <v>3358</v>
      </c>
      <c r="L416">
        <v>2828.5</v>
      </c>
      <c r="M416">
        <v>2849</v>
      </c>
      <c r="N416">
        <v>400</v>
      </c>
      <c r="O416" s="106" t="s">
        <v>3340</v>
      </c>
      <c r="P416">
        <v>0.90531136888118202</v>
      </c>
      <c r="Q416">
        <v>0.89973793494091003</v>
      </c>
      <c r="R416">
        <v>0.14686687797438799</v>
      </c>
      <c r="S416" s="106">
        <v>0.167066743494026</v>
      </c>
      <c r="T416">
        <v>-2.37680509844306</v>
      </c>
      <c r="U416">
        <v>2.37680509844306</v>
      </c>
      <c r="V416">
        <v>1.9618166655961999</v>
      </c>
      <c r="W416">
        <v>-4.53</v>
      </c>
      <c r="X416">
        <v>12.72</v>
      </c>
      <c r="Y416">
        <v>99779</v>
      </c>
      <c r="Z416">
        <v>14254</v>
      </c>
      <c r="AA416">
        <v>0.63</v>
      </c>
      <c r="AB416">
        <v>7</v>
      </c>
      <c r="AC416">
        <v>3</v>
      </c>
      <c r="AD416">
        <v>4</v>
      </c>
      <c r="AE416">
        <v>42.86</v>
      </c>
      <c r="AF416">
        <v>13</v>
      </c>
      <c r="AG416">
        <v>2</v>
      </c>
      <c r="AH416">
        <v>0</v>
      </c>
      <c r="AI416">
        <v>5</v>
      </c>
    </row>
    <row r="417" spans="1:35" x14ac:dyDescent="0.2">
      <c r="A417" s="102">
        <v>369</v>
      </c>
      <c r="B417">
        <v>3865</v>
      </c>
      <c r="C417" s="106" t="s">
        <v>3278</v>
      </c>
      <c r="D417" s="106" t="s">
        <v>3671</v>
      </c>
      <c r="E417">
        <v>524</v>
      </c>
      <c r="F417">
        <v>524</v>
      </c>
      <c r="G417">
        <v>2000</v>
      </c>
      <c r="H417" s="106" t="s">
        <v>3340</v>
      </c>
      <c r="I417">
        <v>7189</v>
      </c>
      <c r="J417" s="106" t="s">
        <v>45</v>
      </c>
      <c r="K417" s="106" t="s">
        <v>3405</v>
      </c>
      <c r="L417">
        <v>745</v>
      </c>
      <c r="M417">
        <v>744</v>
      </c>
      <c r="N417">
        <v>1400</v>
      </c>
      <c r="O417" s="106" t="s">
        <v>3343</v>
      </c>
      <c r="P417">
        <v>0.89616740143413598</v>
      </c>
      <c r="Q417">
        <v>0.89397727549640205</v>
      </c>
      <c r="R417" s="106">
        <v>4.5619237881262603E-3</v>
      </c>
      <c r="S417">
        <v>7.4013466258967299E-3</v>
      </c>
      <c r="T417">
        <v>1.2697307800963999</v>
      </c>
      <c r="U417">
        <v>1.2697307800963999</v>
      </c>
      <c r="V417">
        <v>1.2974182042912901</v>
      </c>
      <c r="W417">
        <v>3.87</v>
      </c>
      <c r="X417">
        <v>0.61</v>
      </c>
      <c r="Y417">
        <v>99125</v>
      </c>
      <c r="Z417">
        <v>4130</v>
      </c>
      <c r="AA417">
        <v>0.17</v>
      </c>
      <c r="AB417">
        <v>24</v>
      </c>
      <c r="AC417">
        <v>13</v>
      </c>
      <c r="AD417">
        <v>11</v>
      </c>
      <c r="AE417">
        <v>54.17</v>
      </c>
      <c r="AF417">
        <v>10</v>
      </c>
      <c r="AG417">
        <v>11</v>
      </c>
      <c r="AH417">
        <v>8</v>
      </c>
      <c r="AI417">
        <v>5</v>
      </c>
    </row>
    <row r="418" spans="1:35" x14ac:dyDescent="0.2">
      <c r="A418" s="102">
        <v>180</v>
      </c>
      <c r="B418">
        <v>4118</v>
      </c>
      <c r="C418" s="106" t="s">
        <v>3705</v>
      </c>
      <c r="D418" s="106" t="s">
        <v>3365</v>
      </c>
      <c r="E418">
        <v>3425</v>
      </c>
      <c r="F418">
        <v>3440</v>
      </c>
      <c r="G418">
        <v>300</v>
      </c>
      <c r="H418" s="106" t="s">
        <v>3340</v>
      </c>
      <c r="I418">
        <v>6302</v>
      </c>
      <c r="J418" s="106" t="s">
        <v>3720</v>
      </c>
      <c r="K418" s="106" t="s">
        <v>3353</v>
      </c>
      <c r="L418">
        <v>2823</v>
      </c>
      <c r="M418">
        <v>2863</v>
      </c>
      <c r="N418">
        <v>400</v>
      </c>
      <c r="O418" s="106" t="s">
        <v>3343</v>
      </c>
      <c r="P418">
        <v>0.86045318550721495</v>
      </c>
      <c r="Q418">
        <v>0.92206435532095499</v>
      </c>
      <c r="R418">
        <v>0.101299393203067</v>
      </c>
      <c r="S418">
        <v>8.40530475268782E-2</v>
      </c>
      <c r="T418">
        <v>2.1002238833030602</v>
      </c>
      <c r="U418">
        <v>2.1002238833030602</v>
      </c>
      <c r="V418">
        <v>2.2031724553140801</v>
      </c>
      <c r="W418">
        <v>6.15</v>
      </c>
      <c r="X418">
        <v>10.97</v>
      </c>
      <c r="Y418">
        <v>98275</v>
      </c>
      <c r="Z418">
        <v>14039</v>
      </c>
      <c r="AA418">
        <v>0.6</v>
      </c>
      <c r="AB418">
        <v>7</v>
      </c>
      <c r="AC418">
        <v>3</v>
      </c>
      <c r="AD418">
        <v>4</v>
      </c>
      <c r="AE418">
        <v>42.86</v>
      </c>
      <c r="AF418">
        <v>16</v>
      </c>
      <c r="AG418">
        <v>1</v>
      </c>
      <c r="AH418">
        <v>0</v>
      </c>
      <c r="AI418">
        <v>6</v>
      </c>
    </row>
    <row r="419" spans="1:35" x14ac:dyDescent="0.2">
      <c r="A419" s="102">
        <v>904</v>
      </c>
      <c r="B419">
        <v>8425</v>
      </c>
      <c r="C419" s="106" t="s">
        <v>3629</v>
      </c>
      <c r="D419" s="106" t="s">
        <v>3346</v>
      </c>
      <c r="E419">
        <v>3345</v>
      </c>
      <c r="F419">
        <v>3335</v>
      </c>
      <c r="G419">
        <v>300</v>
      </c>
      <c r="H419" s="106" t="s">
        <v>3343</v>
      </c>
      <c r="I419">
        <v>9468</v>
      </c>
      <c r="J419" s="106" t="s">
        <v>3341</v>
      </c>
      <c r="K419" s="106" t="s">
        <v>3342</v>
      </c>
      <c r="L419">
        <v>1881</v>
      </c>
      <c r="M419">
        <v>1846</v>
      </c>
      <c r="N419">
        <v>500</v>
      </c>
      <c r="O419" s="106" t="s">
        <v>3340</v>
      </c>
      <c r="P419">
        <v>0.86455775866008899</v>
      </c>
      <c r="Q419">
        <v>0.80709472739647203</v>
      </c>
      <c r="R419" s="106">
        <v>5.45481771699452E-3</v>
      </c>
      <c r="S419">
        <v>0.36339321074130099</v>
      </c>
      <c r="T419">
        <v>-0.23896120179261801</v>
      </c>
      <c r="U419">
        <v>0.23896120179261801</v>
      </c>
      <c r="V419">
        <v>0.30596299466666699</v>
      </c>
      <c r="W419">
        <v>-2.11</v>
      </c>
      <c r="X419">
        <v>7.75</v>
      </c>
      <c r="Y419">
        <v>96805</v>
      </c>
      <c r="Z419">
        <v>4610</v>
      </c>
      <c r="AA419">
        <v>0.15</v>
      </c>
      <c r="AB419">
        <v>21</v>
      </c>
      <c r="AC419">
        <v>12</v>
      </c>
      <c r="AD419">
        <v>9</v>
      </c>
      <c r="AE419">
        <v>57.14</v>
      </c>
      <c r="AF419">
        <v>11</v>
      </c>
      <c r="AG419">
        <v>10</v>
      </c>
      <c r="AH419">
        <v>5</v>
      </c>
      <c r="AI419">
        <v>6</v>
      </c>
    </row>
    <row r="420" spans="1:35" x14ac:dyDescent="0.2">
      <c r="A420" s="102">
        <v>842</v>
      </c>
      <c r="B420">
        <v>6755</v>
      </c>
      <c r="C420" s="106" t="s">
        <v>698</v>
      </c>
      <c r="D420" s="106" t="s">
        <v>3345</v>
      </c>
      <c r="E420">
        <v>2543</v>
      </c>
      <c r="F420">
        <v>2478</v>
      </c>
      <c r="G420">
        <v>400</v>
      </c>
      <c r="H420" s="106" t="s">
        <v>3340</v>
      </c>
      <c r="I420">
        <v>9682</v>
      </c>
      <c r="J420" s="106" t="s">
        <v>3664</v>
      </c>
      <c r="K420" s="106" t="s">
        <v>3342</v>
      </c>
      <c r="L420">
        <v>2276</v>
      </c>
      <c r="M420">
        <v>2248</v>
      </c>
      <c r="N420">
        <v>400</v>
      </c>
      <c r="O420" s="106" t="s">
        <v>3343</v>
      </c>
      <c r="P420">
        <v>0.87779498047226401</v>
      </c>
      <c r="Q420">
        <v>0.82156724737212306</v>
      </c>
      <c r="R420">
        <v>0.54196272811239299</v>
      </c>
      <c r="S420" s="106">
        <v>7.4678846276164598E-3</v>
      </c>
      <c r="T420">
        <v>2.4248686815454898</v>
      </c>
      <c r="U420">
        <v>2.4248686815454898</v>
      </c>
      <c r="V420">
        <v>2.56871758025104</v>
      </c>
      <c r="W420">
        <v>16.36</v>
      </c>
      <c r="X420">
        <v>9.2799999999999994</v>
      </c>
      <c r="Y420">
        <v>95938</v>
      </c>
      <c r="Z420">
        <v>4797</v>
      </c>
      <c r="AA420">
        <v>0.27</v>
      </c>
      <c r="AB420">
        <v>20</v>
      </c>
      <c r="AC420">
        <v>11</v>
      </c>
      <c r="AD420">
        <v>9</v>
      </c>
      <c r="AE420">
        <v>55</v>
      </c>
      <c r="AF420">
        <v>12</v>
      </c>
      <c r="AG420">
        <v>8</v>
      </c>
      <c r="AH420">
        <v>5</v>
      </c>
      <c r="AI420">
        <v>7</v>
      </c>
    </row>
    <row r="421" spans="1:35" x14ac:dyDescent="0.2">
      <c r="A421" s="102">
        <v>599</v>
      </c>
      <c r="B421">
        <v>7202</v>
      </c>
      <c r="C421" s="106" t="s">
        <v>998</v>
      </c>
      <c r="D421" s="106" t="s">
        <v>3358</v>
      </c>
      <c r="E421">
        <v>1092</v>
      </c>
      <c r="F421">
        <v>1090.5</v>
      </c>
      <c r="G421">
        <v>900</v>
      </c>
      <c r="H421" s="106" t="s">
        <v>3343</v>
      </c>
      <c r="I421">
        <v>9716</v>
      </c>
      <c r="J421" s="106" t="s">
        <v>3653</v>
      </c>
      <c r="K421" s="106" t="s">
        <v>3355</v>
      </c>
      <c r="L421">
        <v>1273</v>
      </c>
      <c r="M421">
        <v>1293</v>
      </c>
      <c r="N421">
        <v>800</v>
      </c>
      <c r="O421" s="106" t="s">
        <v>3340</v>
      </c>
      <c r="P421">
        <v>0.87416281826537701</v>
      </c>
      <c r="Q421">
        <v>0.86006353249967704</v>
      </c>
      <c r="R421">
        <v>9.8738689661916901E-2</v>
      </c>
      <c r="S421">
        <v>4.8713363889584397E-3</v>
      </c>
      <c r="T421">
        <v>-2.4315372724453099</v>
      </c>
      <c r="U421">
        <v>2.4315372724453099</v>
      </c>
      <c r="V421">
        <v>2.1002042240652798</v>
      </c>
      <c r="W421">
        <v>-8.25</v>
      </c>
      <c r="X421">
        <v>5.12</v>
      </c>
      <c r="Y421">
        <v>95328</v>
      </c>
      <c r="Z421">
        <v>6809</v>
      </c>
      <c r="AA421">
        <v>0.35</v>
      </c>
      <c r="AB421">
        <v>14</v>
      </c>
      <c r="AC421">
        <v>8</v>
      </c>
      <c r="AD421">
        <v>6</v>
      </c>
      <c r="AE421">
        <v>57.14</v>
      </c>
      <c r="AF421">
        <v>11</v>
      </c>
      <c r="AG421">
        <v>7</v>
      </c>
      <c r="AH421">
        <v>4</v>
      </c>
      <c r="AI421">
        <v>3</v>
      </c>
    </row>
    <row r="422" spans="1:35" x14ac:dyDescent="0.2">
      <c r="A422" s="102">
        <v>778</v>
      </c>
      <c r="B422">
        <v>7276</v>
      </c>
      <c r="C422" s="106" t="s">
        <v>3401</v>
      </c>
      <c r="D422" s="106" t="s">
        <v>3345</v>
      </c>
      <c r="E422">
        <v>4940</v>
      </c>
      <c r="F422">
        <v>4905</v>
      </c>
      <c r="G422">
        <v>200</v>
      </c>
      <c r="H422" s="106" t="s">
        <v>3340</v>
      </c>
      <c r="I422">
        <v>7321</v>
      </c>
      <c r="J422" s="106" t="s">
        <v>3658</v>
      </c>
      <c r="K422" s="106" t="s">
        <v>3405</v>
      </c>
      <c r="L422">
        <v>623</v>
      </c>
      <c r="M422">
        <v>619</v>
      </c>
      <c r="N422">
        <v>1600</v>
      </c>
      <c r="O422" s="106" t="s">
        <v>3343</v>
      </c>
      <c r="P422">
        <v>0.89673976391950605</v>
      </c>
      <c r="Q422">
        <v>0.832541487775047</v>
      </c>
      <c r="R422">
        <v>0.25640902018989598</v>
      </c>
      <c r="S422" s="106">
        <v>0.12799190212676301</v>
      </c>
      <c r="T422">
        <v>0.75665254544265603</v>
      </c>
      <c r="U422">
        <v>0.75665254544265603</v>
      </c>
      <c r="V422">
        <v>0.53028033812599995</v>
      </c>
      <c r="W422">
        <v>2.2000000000000002</v>
      </c>
      <c r="X422">
        <v>0.96</v>
      </c>
      <c r="Y422">
        <v>94082</v>
      </c>
      <c r="Z422">
        <v>8553</v>
      </c>
      <c r="AA422">
        <v>0.49</v>
      </c>
      <c r="AB422">
        <v>11</v>
      </c>
      <c r="AC422">
        <v>7</v>
      </c>
      <c r="AD422">
        <v>4</v>
      </c>
      <c r="AE422">
        <v>63.64</v>
      </c>
      <c r="AF422">
        <v>10</v>
      </c>
      <c r="AG422">
        <v>6</v>
      </c>
      <c r="AH422">
        <v>3</v>
      </c>
      <c r="AI422">
        <v>2</v>
      </c>
    </row>
    <row r="423" spans="1:35" x14ac:dyDescent="0.2">
      <c r="A423" s="102">
        <v>55</v>
      </c>
      <c r="B423">
        <v>4208</v>
      </c>
      <c r="C423" s="106" t="s">
        <v>3643</v>
      </c>
      <c r="D423" s="106" t="s">
        <v>3365</v>
      </c>
      <c r="E423">
        <v>2188</v>
      </c>
      <c r="F423">
        <v>2190</v>
      </c>
      <c r="G423">
        <v>500</v>
      </c>
      <c r="H423" s="106" t="s">
        <v>3340</v>
      </c>
      <c r="I423">
        <v>6371</v>
      </c>
      <c r="J423" s="106" t="s">
        <v>3593</v>
      </c>
      <c r="K423" s="106" t="s">
        <v>3353</v>
      </c>
      <c r="L423">
        <v>3420</v>
      </c>
      <c r="M423">
        <v>3370</v>
      </c>
      <c r="N423">
        <v>300</v>
      </c>
      <c r="O423" s="106" t="s">
        <v>3343</v>
      </c>
      <c r="P423">
        <v>0.90125963389539998</v>
      </c>
      <c r="Q423">
        <v>0.94798514770470699</v>
      </c>
      <c r="R423">
        <v>1.12432168242943E-2</v>
      </c>
      <c r="S423">
        <v>1.6012197208073501E-3</v>
      </c>
      <c r="T423">
        <v>2.06777523935415</v>
      </c>
      <c r="U423">
        <v>2.06777523935415</v>
      </c>
      <c r="V423">
        <v>2.98618817662563</v>
      </c>
      <c r="W423">
        <v>4.45</v>
      </c>
      <c r="X423">
        <v>8.31</v>
      </c>
      <c r="Y423">
        <v>93305</v>
      </c>
      <c r="Z423">
        <v>6220</v>
      </c>
      <c r="AA423">
        <v>0.28999999999999998</v>
      </c>
      <c r="AB423">
        <v>15</v>
      </c>
      <c r="AC423">
        <v>9</v>
      </c>
      <c r="AD423">
        <v>6</v>
      </c>
      <c r="AE423">
        <v>60</v>
      </c>
      <c r="AF423">
        <v>13</v>
      </c>
      <c r="AG423">
        <v>4</v>
      </c>
      <c r="AH423">
        <v>4</v>
      </c>
      <c r="AI423">
        <v>7</v>
      </c>
    </row>
    <row r="424" spans="1:35" x14ac:dyDescent="0.2">
      <c r="A424" s="102">
        <v>548</v>
      </c>
      <c r="B424">
        <v>7012</v>
      </c>
      <c r="C424" s="106" t="s">
        <v>3676</v>
      </c>
      <c r="D424" s="106" t="s">
        <v>3358</v>
      </c>
      <c r="E424">
        <v>2155</v>
      </c>
      <c r="F424">
        <v>2166</v>
      </c>
      <c r="G424">
        <v>500</v>
      </c>
      <c r="H424" s="106" t="s">
        <v>3340</v>
      </c>
      <c r="I424">
        <v>7211</v>
      </c>
      <c r="J424" s="106" t="s">
        <v>28</v>
      </c>
      <c r="K424" s="106" t="s">
        <v>3358</v>
      </c>
      <c r="L424">
        <v>408</v>
      </c>
      <c r="M424">
        <v>408</v>
      </c>
      <c r="N424">
        <v>2700</v>
      </c>
      <c r="O424" s="106" t="s">
        <v>3343</v>
      </c>
      <c r="P424">
        <v>0.94739775076731203</v>
      </c>
      <c r="Q424">
        <v>0.86989829527839402</v>
      </c>
      <c r="R424">
        <v>2.66921900135004E-2</v>
      </c>
      <c r="S424">
        <v>0.19783937204653301</v>
      </c>
      <c r="T424">
        <v>0.85886785142587796</v>
      </c>
      <c r="U424">
        <v>0.85886785142587796</v>
      </c>
      <c r="V424">
        <v>0.750559819600778</v>
      </c>
      <c r="W424">
        <v>2.06</v>
      </c>
      <c r="X424">
        <v>1.72</v>
      </c>
      <c r="Y424">
        <v>92996</v>
      </c>
      <c r="Z424">
        <v>5812</v>
      </c>
      <c r="AA424">
        <v>0.24</v>
      </c>
      <c r="AB424">
        <v>16</v>
      </c>
      <c r="AC424">
        <v>8</v>
      </c>
      <c r="AD424">
        <v>8</v>
      </c>
      <c r="AE424">
        <v>50</v>
      </c>
      <c r="AF424">
        <v>13</v>
      </c>
      <c r="AG424">
        <v>5</v>
      </c>
      <c r="AH424">
        <v>4</v>
      </c>
      <c r="AI424">
        <v>7</v>
      </c>
    </row>
    <row r="425" spans="1:35" x14ac:dyDescent="0.2">
      <c r="A425" s="102">
        <v>829</v>
      </c>
      <c r="B425">
        <v>4208</v>
      </c>
      <c r="C425" s="106" t="s">
        <v>3643</v>
      </c>
      <c r="D425" s="106" t="s">
        <v>3365</v>
      </c>
      <c r="E425">
        <v>2188</v>
      </c>
      <c r="F425">
        <v>2190</v>
      </c>
      <c r="G425">
        <v>500</v>
      </c>
      <c r="H425" s="106" t="s">
        <v>3343</v>
      </c>
      <c r="I425">
        <v>8306</v>
      </c>
      <c r="J425" s="106" t="s">
        <v>3646</v>
      </c>
      <c r="K425" s="106" t="s">
        <v>3405</v>
      </c>
      <c r="L425">
        <v>566.9</v>
      </c>
      <c r="M425">
        <v>570.6</v>
      </c>
      <c r="N425">
        <v>1900</v>
      </c>
      <c r="O425" s="106" t="s">
        <v>3340</v>
      </c>
      <c r="P425">
        <v>0.89772044605063195</v>
      </c>
      <c r="Q425">
        <v>0.82404977311634398</v>
      </c>
      <c r="R425">
        <v>7.0757609553737701E-3</v>
      </c>
      <c r="S425">
        <v>0.19339541184950801</v>
      </c>
      <c r="T425">
        <v>-3.2958267126393599</v>
      </c>
      <c r="U425">
        <v>3.2958267126393599</v>
      </c>
      <c r="V425">
        <v>2.3056285867102502</v>
      </c>
      <c r="W425">
        <v>-5.4</v>
      </c>
      <c r="X425">
        <v>0.99</v>
      </c>
      <c r="Y425">
        <v>91842</v>
      </c>
      <c r="Z425">
        <v>7065</v>
      </c>
      <c r="AA425">
        <v>0.31</v>
      </c>
      <c r="AB425">
        <v>13</v>
      </c>
      <c r="AC425">
        <v>8</v>
      </c>
      <c r="AD425">
        <v>5</v>
      </c>
      <c r="AE425">
        <v>61.54</v>
      </c>
      <c r="AF425">
        <v>15</v>
      </c>
      <c r="AG425">
        <v>3</v>
      </c>
      <c r="AH425">
        <v>2</v>
      </c>
      <c r="AI425">
        <v>8</v>
      </c>
    </row>
    <row r="426" spans="1:35" x14ac:dyDescent="0.2">
      <c r="A426" s="102">
        <v>46</v>
      </c>
      <c r="B426">
        <v>2001</v>
      </c>
      <c r="C426" s="106" t="s">
        <v>3179</v>
      </c>
      <c r="D426" s="106" t="s">
        <v>3368</v>
      </c>
      <c r="E426">
        <v>1659</v>
      </c>
      <c r="F426">
        <v>1660</v>
      </c>
      <c r="G426">
        <v>600</v>
      </c>
      <c r="H426" s="106" t="s">
        <v>3343</v>
      </c>
      <c r="I426">
        <v>7182</v>
      </c>
      <c r="J426" s="106" t="s">
        <v>3519</v>
      </c>
      <c r="K426" s="106" t="s">
        <v>3405</v>
      </c>
      <c r="L426">
        <v>1031</v>
      </c>
      <c r="M426">
        <v>1032</v>
      </c>
      <c r="N426">
        <v>1000</v>
      </c>
      <c r="O426" s="106" t="s">
        <v>3340</v>
      </c>
      <c r="P426">
        <v>0.87735348028767701</v>
      </c>
      <c r="Q426">
        <v>0.95020445028427103</v>
      </c>
      <c r="R426" s="15">
        <v>2.7556888661724802E-2</v>
      </c>
      <c r="S426" s="106">
        <v>1.68142804825877E-3</v>
      </c>
      <c r="T426">
        <v>-0.89462063965654803</v>
      </c>
      <c r="U426">
        <v>0.89462063965654803</v>
      </c>
      <c r="V426">
        <v>0.16863716058914199</v>
      </c>
      <c r="W426">
        <v>-1.01</v>
      </c>
      <c r="X426">
        <v>3.61</v>
      </c>
      <c r="Y426">
        <v>91776</v>
      </c>
      <c r="Z426">
        <v>4589</v>
      </c>
      <c r="AA426">
        <v>0.21</v>
      </c>
      <c r="AB426">
        <v>20</v>
      </c>
      <c r="AC426">
        <v>11</v>
      </c>
      <c r="AD426">
        <v>9</v>
      </c>
      <c r="AE426">
        <v>55</v>
      </c>
      <c r="AF426">
        <v>17</v>
      </c>
      <c r="AG426">
        <v>3</v>
      </c>
      <c r="AH426">
        <v>3</v>
      </c>
      <c r="AI426">
        <v>14</v>
      </c>
    </row>
    <row r="427" spans="1:35" x14ac:dyDescent="0.2">
      <c r="A427" s="102">
        <v>703</v>
      </c>
      <c r="B427">
        <v>4634</v>
      </c>
      <c r="C427" s="106" t="s">
        <v>66</v>
      </c>
      <c r="D427" s="106" t="s">
        <v>3365</v>
      </c>
      <c r="E427">
        <v>2508</v>
      </c>
      <c r="F427">
        <v>2503</v>
      </c>
      <c r="G427">
        <v>400</v>
      </c>
      <c r="H427" s="106" t="s">
        <v>3340</v>
      </c>
      <c r="I427">
        <v>5334</v>
      </c>
      <c r="J427" s="106" t="s">
        <v>3702</v>
      </c>
      <c r="K427" s="106" t="s">
        <v>3339</v>
      </c>
      <c r="L427">
        <v>1907</v>
      </c>
      <c r="M427">
        <v>1917</v>
      </c>
      <c r="N427">
        <v>500</v>
      </c>
      <c r="O427" s="106" t="s">
        <v>3343</v>
      </c>
      <c r="P427">
        <v>0.887443866104483</v>
      </c>
      <c r="Q427">
        <v>0.84280429900935105</v>
      </c>
      <c r="R427" s="15">
        <v>0.106639279830141</v>
      </c>
      <c r="S427">
        <v>0.12232327723923</v>
      </c>
      <c r="T427">
        <v>2.71864862602202</v>
      </c>
      <c r="U427">
        <v>2.71864862602202</v>
      </c>
      <c r="V427">
        <v>3.2962875761834902</v>
      </c>
      <c r="W427">
        <v>5.4</v>
      </c>
      <c r="X427">
        <v>4.26</v>
      </c>
      <c r="Y427">
        <v>91499</v>
      </c>
      <c r="Z427">
        <v>4575</v>
      </c>
      <c r="AA427">
        <v>0.23</v>
      </c>
      <c r="AB427">
        <v>20</v>
      </c>
      <c r="AC427">
        <v>12</v>
      </c>
      <c r="AD427">
        <v>8</v>
      </c>
      <c r="AE427">
        <v>60</v>
      </c>
      <c r="AF427">
        <v>13</v>
      </c>
      <c r="AG427">
        <v>6</v>
      </c>
      <c r="AH427">
        <v>4</v>
      </c>
      <c r="AI427">
        <v>10</v>
      </c>
    </row>
    <row r="428" spans="1:35" x14ac:dyDescent="0.2">
      <c r="A428" s="102">
        <v>900</v>
      </c>
      <c r="B428">
        <v>7259</v>
      </c>
      <c r="C428" s="106" t="s">
        <v>27</v>
      </c>
      <c r="D428" s="106" t="s">
        <v>3358</v>
      </c>
      <c r="E428">
        <v>3750</v>
      </c>
      <c r="F428">
        <v>3720</v>
      </c>
      <c r="G428">
        <v>200</v>
      </c>
      <c r="H428" s="106" t="s">
        <v>3343</v>
      </c>
      <c r="I428">
        <v>8411</v>
      </c>
      <c r="J428" s="106" t="s">
        <v>3527</v>
      </c>
      <c r="K428" s="106" t="s">
        <v>3405</v>
      </c>
      <c r="L428">
        <v>163.1</v>
      </c>
      <c r="M428">
        <v>162.80000000000001</v>
      </c>
      <c r="N428">
        <v>4600</v>
      </c>
      <c r="O428" s="106" t="s">
        <v>3340</v>
      </c>
      <c r="P428">
        <v>0.95510977318784196</v>
      </c>
      <c r="Q428">
        <v>0.80822113302046095</v>
      </c>
      <c r="R428">
        <v>1.65632139695014E-3</v>
      </c>
      <c r="S428">
        <v>0.17131641590171201</v>
      </c>
      <c r="T428">
        <v>-1.0963408234782299</v>
      </c>
      <c r="U428">
        <v>1.0963408234782299</v>
      </c>
      <c r="V428">
        <v>1.11732084141668</v>
      </c>
      <c r="W428">
        <v>-4.91</v>
      </c>
      <c r="X428">
        <v>0.66</v>
      </c>
      <c r="Y428">
        <v>90901</v>
      </c>
      <c r="Z428">
        <v>4784</v>
      </c>
      <c r="AA428">
        <v>0.45</v>
      </c>
      <c r="AB428">
        <v>19</v>
      </c>
      <c r="AC428">
        <v>13</v>
      </c>
      <c r="AD428">
        <v>6</v>
      </c>
      <c r="AE428">
        <v>68.42</v>
      </c>
      <c r="AF428">
        <v>14</v>
      </c>
      <c r="AG428">
        <v>7</v>
      </c>
      <c r="AH428">
        <v>4</v>
      </c>
      <c r="AI428">
        <v>8</v>
      </c>
    </row>
    <row r="429" spans="1:35" x14ac:dyDescent="0.2">
      <c r="A429" s="102">
        <v>586</v>
      </c>
      <c r="B429">
        <v>5110</v>
      </c>
      <c r="C429" s="106" t="s">
        <v>1426</v>
      </c>
      <c r="D429" s="106" t="s">
        <v>3532</v>
      </c>
      <c r="E429">
        <v>1235</v>
      </c>
      <c r="F429">
        <v>1233</v>
      </c>
      <c r="G429">
        <v>800</v>
      </c>
      <c r="H429" s="106" t="s">
        <v>3343</v>
      </c>
      <c r="I429">
        <v>8411</v>
      </c>
      <c r="J429" s="106" t="s">
        <v>3527</v>
      </c>
      <c r="K429" s="106" t="s">
        <v>3405</v>
      </c>
      <c r="L429">
        <v>163.1</v>
      </c>
      <c r="M429">
        <v>162.80000000000001</v>
      </c>
      <c r="N429">
        <v>6100</v>
      </c>
      <c r="O429" s="106" t="s">
        <v>3340</v>
      </c>
      <c r="P429">
        <v>0.95330545749827</v>
      </c>
      <c r="Q429">
        <v>0.86144578170734298</v>
      </c>
      <c r="R429">
        <v>1.74331411950037E-3</v>
      </c>
      <c r="S429">
        <v>0.32716130111312702</v>
      </c>
      <c r="T429">
        <v>-1.6041134551106999</v>
      </c>
      <c r="U429">
        <v>1.6041134551106999</v>
      </c>
      <c r="V429">
        <v>1.9625677249039599</v>
      </c>
      <c r="W429">
        <v>-6.87</v>
      </c>
      <c r="X429">
        <v>0.68</v>
      </c>
      <c r="Y429">
        <v>89700</v>
      </c>
      <c r="Z429">
        <v>6407</v>
      </c>
      <c r="AA429">
        <v>0.28999999999999998</v>
      </c>
      <c r="AB429">
        <v>14</v>
      </c>
      <c r="AC429">
        <v>6</v>
      </c>
      <c r="AD429">
        <v>8</v>
      </c>
      <c r="AE429">
        <v>42.86</v>
      </c>
      <c r="AF429">
        <v>15</v>
      </c>
      <c r="AG429">
        <v>4</v>
      </c>
      <c r="AH429">
        <v>2</v>
      </c>
      <c r="AI429">
        <v>8</v>
      </c>
    </row>
    <row r="430" spans="1:35" x14ac:dyDescent="0.2">
      <c r="A430" s="102">
        <v>257</v>
      </c>
      <c r="B430">
        <v>4118</v>
      </c>
      <c r="C430" s="106" t="s">
        <v>3705</v>
      </c>
      <c r="D430" s="106" t="s">
        <v>3365</v>
      </c>
      <c r="E430">
        <v>3425</v>
      </c>
      <c r="F430">
        <v>3440</v>
      </c>
      <c r="G430">
        <v>300</v>
      </c>
      <c r="H430" s="106" t="s">
        <v>3343</v>
      </c>
      <c r="I430">
        <v>7182</v>
      </c>
      <c r="J430" s="106" t="s">
        <v>3519</v>
      </c>
      <c r="K430" s="106" t="s">
        <v>3405</v>
      </c>
      <c r="L430">
        <v>1031</v>
      </c>
      <c r="M430">
        <v>1032</v>
      </c>
      <c r="N430">
        <v>1000</v>
      </c>
      <c r="O430" s="106" t="s">
        <v>3340</v>
      </c>
      <c r="P430">
        <v>0.811853076750786</v>
      </c>
      <c r="Q430">
        <v>0.90817281074244904</v>
      </c>
      <c r="R430">
        <v>0.180627892317373</v>
      </c>
      <c r="S430">
        <v>0.15666611204529601</v>
      </c>
      <c r="T430">
        <v>-0.75278528991342497</v>
      </c>
      <c r="U430">
        <v>0.75278528991342497</v>
      </c>
      <c r="V430">
        <v>0.98621898823910004</v>
      </c>
      <c r="W430">
        <v>-1.6</v>
      </c>
      <c r="X430">
        <v>0</v>
      </c>
      <c r="Y430">
        <v>89696</v>
      </c>
      <c r="Z430">
        <v>6900</v>
      </c>
      <c r="AA430">
        <v>0.36</v>
      </c>
      <c r="AB430">
        <v>13</v>
      </c>
      <c r="AC430">
        <v>9</v>
      </c>
      <c r="AD430">
        <v>4</v>
      </c>
      <c r="AE430">
        <v>69.23</v>
      </c>
      <c r="AF430">
        <v>15</v>
      </c>
      <c r="AG430">
        <v>4</v>
      </c>
      <c r="AH430">
        <v>2</v>
      </c>
      <c r="AI430">
        <v>7</v>
      </c>
    </row>
    <row r="431" spans="1:35" x14ac:dyDescent="0.2">
      <c r="A431" s="102">
        <v>609</v>
      </c>
      <c r="B431">
        <v>6758</v>
      </c>
      <c r="C431" s="106" t="s">
        <v>3357</v>
      </c>
      <c r="D431" s="106" t="s">
        <v>3345</v>
      </c>
      <c r="E431">
        <v>7862</v>
      </c>
      <c r="F431">
        <v>7659</v>
      </c>
      <c r="G431">
        <v>100</v>
      </c>
      <c r="H431" s="106" t="s">
        <v>3340</v>
      </c>
      <c r="I431">
        <v>9682</v>
      </c>
      <c r="J431" s="106" t="s">
        <v>3664</v>
      </c>
      <c r="K431" s="106" t="s">
        <v>3342</v>
      </c>
      <c r="L431">
        <v>2276</v>
      </c>
      <c r="M431">
        <v>2248</v>
      </c>
      <c r="N431">
        <v>300</v>
      </c>
      <c r="O431" s="106" t="s">
        <v>3343</v>
      </c>
      <c r="P431">
        <v>0.84938332154806895</v>
      </c>
      <c r="Q431">
        <v>0.85863762360052698</v>
      </c>
      <c r="R431">
        <v>1.35229482115668E-3</v>
      </c>
      <c r="S431">
        <v>3.9769844175315304E-3</v>
      </c>
      <c r="T431">
        <v>3.4387893152917099</v>
      </c>
      <c r="U431">
        <v>3.4387893152917099</v>
      </c>
      <c r="V431">
        <v>3.56968478849313</v>
      </c>
      <c r="W431">
        <v>13.13</v>
      </c>
      <c r="X431">
        <v>11.95</v>
      </c>
      <c r="Y431">
        <v>88963</v>
      </c>
      <c r="Z431">
        <v>5931</v>
      </c>
      <c r="AA431">
        <v>0.4</v>
      </c>
      <c r="AB431">
        <v>15</v>
      </c>
      <c r="AC431">
        <v>10</v>
      </c>
      <c r="AD431">
        <v>5</v>
      </c>
      <c r="AE431">
        <v>66.67</v>
      </c>
      <c r="AF431">
        <v>11</v>
      </c>
      <c r="AG431">
        <v>7</v>
      </c>
      <c r="AH431">
        <v>3</v>
      </c>
      <c r="AI431">
        <v>5</v>
      </c>
    </row>
    <row r="432" spans="1:35" x14ac:dyDescent="0.2">
      <c r="A432" s="102">
        <v>911</v>
      </c>
      <c r="B432">
        <v>8012</v>
      </c>
      <c r="C432" t="s">
        <v>3677</v>
      </c>
      <c r="D432" t="s">
        <v>3347</v>
      </c>
      <c r="E432">
        <v>1567</v>
      </c>
      <c r="F432">
        <v>1553</v>
      </c>
      <c r="G432">
        <v>700</v>
      </c>
      <c r="H432" t="s">
        <v>3343</v>
      </c>
      <c r="I432">
        <v>8385</v>
      </c>
      <c r="J432" t="s">
        <v>1115</v>
      </c>
      <c r="K432" t="s">
        <v>3405</v>
      </c>
      <c r="L432">
        <v>577</v>
      </c>
      <c r="M432">
        <v>580</v>
      </c>
      <c r="N432">
        <v>1900</v>
      </c>
      <c r="O432" t="s">
        <v>3340</v>
      </c>
      <c r="P432">
        <v>0.88521516185224902</v>
      </c>
      <c r="Q432">
        <v>0.80553615080890095</v>
      </c>
      <c r="R432">
        <v>0.31382212306408203</v>
      </c>
      <c r="S432">
        <v>0.100756017061032</v>
      </c>
      <c r="T432">
        <v>-0.62919845839128397</v>
      </c>
      <c r="U432">
        <v>0.62919845839128397</v>
      </c>
      <c r="V432">
        <v>0.70660296819539303</v>
      </c>
      <c r="W432">
        <v>-1.33</v>
      </c>
      <c r="X432">
        <v>1.37</v>
      </c>
      <c r="Y432">
        <v>88441</v>
      </c>
      <c r="Z432">
        <v>4913</v>
      </c>
      <c r="AA432">
        <v>0.21</v>
      </c>
      <c r="AB432">
        <v>18</v>
      </c>
      <c r="AC432">
        <v>11</v>
      </c>
      <c r="AD432">
        <v>7</v>
      </c>
      <c r="AE432">
        <v>61.11</v>
      </c>
      <c r="AF432">
        <v>14</v>
      </c>
      <c r="AG432">
        <v>4</v>
      </c>
      <c r="AH432">
        <v>5</v>
      </c>
      <c r="AI432">
        <v>9</v>
      </c>
    </row>
    <row r="433" spans="1:35" x14ac:dyDescent="0.2">
      <c r="A433" s="102">
        <v>413</v>
      </c>
      <c r="B433">
        <v>6371</v>
      </c>
      <c r="C433" t="s">
        <v>3593</v>
      </c>
      <c r="D433" t="s">
        <v>3353</v>
      </c>
      <c r="E433">
        <v>3420</v>
      </c>
      <c r="F433">
        <v>3370</v>
      </c>
      <c r="G433">
        <v>300</v>
      </c>
      <c r="H433" t="s">
        <v>3343</v>
      </c>
      <c r="I433">
        <v>9072</v>
      </c>
      <c r="J433" t="s">
        <v>3523</v>
      </c>
      <c r="K433" t="s">
        <v>3524</v>
      </c>
      <c r="L433">
        <v>2599</v>
      </c>
      <c r="M433">
        <v>2594</v>
      </c>
      <c r="N433">
        <v>400</v>
      </c>
      <c r="O433" t="s">
        <v>3340</v>
      </c>
      <c r="P433">
        <v>0.88307169172084299</v>
      </c>
      <c r="Q433">
        <v>0.88711850824711402</v>
      </c>
      <c r="R433">
        <v>3.2784349596807999E-3</v>
      </c>
      <c r="S433">
        <v>2.5827619178150999E-4</v>
      </c>
      <c r="T433">
        <v>-3.1660387859686598</v>
      </c>
      <c r="U433">
        <v>3.1660387859686598</v>
      </c>
      <c r="V433">
        <v>3.0786039368576299</v>
      </c>
      <c r="W433">
        <v>-8.18</v>
      </c>
      <c r="X433">
        <v>2.63</v>
      </c>
      <c r="Y433">
        <v>88209</v>
      </c>
      <c r="Z433">
        <v>6301</v>
      </c>
      <c r="AA433">
        <v>0.38</v>
      </c>
      <c r="AB433">
        <v>14</v>
      </c>
      <c r="AC433">
        <v>8</v>
      </c>
      <c r="AD433">
        <v>6</v>
      </c>
      <c r="AE433">
        <v>57.14</v>
      </c>
      <c r="AF433">
        <v>15</v>
      </c>
      <c r="AG433">
        <v>4</v>
      </c>
      <c r="AH433">
        <v>1</v>
      </c>
      <c r="AI433">
        <v>9</v>
      </c>
    </row>
    <row r="434" spans="1:35" x14ac:dyDescent="0.2">
      <c r="A434" s="102">
        <v>351</v>
      </c>
      <c r="B434">
        <v>7012</v>
      </c>
      <c r="C434" t="s">
        <v>3676</v>
      </c>
      <c r="D434" t="s">
        <v>3358</v>
      </c>
      <c r="E434">
        <v>2155</v>
      </c>
      <c r="F434">
        <v>2166</v>
      </c>
      <c r="G434">
        <v>500</v>
      </c>
      <c r="H434" t="s">
        <v>3343</v>
      </c>
      <c r="I434">
        <v>7276</v>
      </c>
      <c r="J434" t="s">
        <v>3401</v>
      </c>
      <c r="K434" t="s">
        <v>3345</v>
      </c>
      <c r="L434">
        <v>4940</v>
      </c>
      <c r="M434">
        <v>4905</v>
      </c>
      <c r="N434">
        <v>200</v>
      </c>
      <c r="O434" t="s">
        <v>3340</v>
      </c>
      <c r="P434">
        <v>0.91302269834012695</v>
      </c>
      <c r="Q434">
        <v>0.89567785809035205</v>
      </c>
      <c r="R434">
        <v>1.70190946335986E-3</v>
      </c>
      <c r="S434">
        <v>3.7064843802636603E-2</v>
      </c>
      <c r="T434">
        <v>-0.94049549366263396</v>
      </c>
      <c r="U434">
        <v>0.94049549366263396</v>
      </c>
      <c r="V434">
        <v>1.4199324465397301</v>
      </c>
      <c r="W434">
        <v>-2.74</v>
      </c>
      <c r="X434">
        <v>10.4</v>
      </c>
      <c r="Y434">
        <v>87578</v>
      </c>
      <c r="Z434">
        <v>8758</v>
      </c>
      <c r="AA434">
        <v>0.44</v>
      </c>
      <c r="AB434">
        <v>10</v>
      </c>
      <c r="AC434">
        <v>6</v>
      </c>
      <c r="AD434">
        <v>4</v>
      </c>
      <c r="AE434">
        <v>60</v>
      </c>
      <c r="AF434">
        <v>12</v>
      </c>
      <c r="AG434">
        <v>3</v>
      </c>
      <c r="AH434">
        <v>2</v>
      </c>
      <c r="AI434">
        <v>5</v>
      </c>
    </row>
    <row r="435" spans="1:35" x14ac:dyDescent="0.2">
      <c r="A435" s="102">
        <v>531</v>
      </c>
      <c r="B435">
        <v>1963</v>
      </c>
      <c r="C435" t="s">
        <v>3707</v>
      </c>
      <c r="D435" t="s">
        <v>3350</v>
      </c>
      <c r="E435">
        <v>1548</v>
      </c>
      <c r="F435">
        <v>1535</v>
      </c>
      <c r="G435">
        <v>700</v>
      </c>
      <c r="H435" t="s">
        <v>3343</v>
      </c>
      <c r="I435">
        <v>8795</v>
      </c>
      <c r="J435" t="s">
        <v>3717</v>
      </c>
      <c r="K435" t="s">
        <v>3631</v>
      </c>
      <c r="L435">
        <v>1221</v>
      </c>
      <c r="M435">
        <v>1230</v>
      </c>
      <c r="N435">
        <v>900</v>
      </c>
      <c r="O435" t="s">
        <v>3340</v>
      </c>
      <c r="P435">
        <v>0.81911102343430298</v>
      </c>
      <c r="Q435">
        <v>0.87216406032902005</v>
      </c>
      <c r="R435" s="106">
        <v>3.4362989542465201E-2</v>
      </c>
      <c r="S435" s="106">
        <v>9.5253208991134004E-3</v>
      </c>
      <c r="T435">
        <v>-0.76137748730886001</v>
      </c>
      <c r="U435">
        <v>0.76137748730886001</v>
      </c>
      <c r="V435">
        <v>0.28840997196778601</v>
      </c>
      <c r="W435">
        <v>-2.2000000000000002</v>
      </c>
      <c r="X435">
        <v>3.02</v>
      </c>
      <c r="Y435">
        <v>86840</v>
      </c>
      <c r="Z435">
        <v>4571</v>
      </c>
      <c r="AA435">
        <v>0.21</v>
      </c>
      <c r="AB435">
        <v>19</v>
      </c>
      <c r="AC435">
        <v>13</v>
      </c>
      <c r="AD435">
        <v>6</v>
      </c>
      <c r="AE435">
        <v>68.42</v>
      </c>
      <c r="AF435">
        <v>12</v>
      </c>
      <c r="AG435">
        <v>7</v>
      </c>
      <c r="AH435">
        <v>5</v>
      </c>
      <c r="AI435">
        <v>7</v>
      </c>
    </row>
    <row r="436" spans="1:35" x14ac:dyDescent="0.2">
      <c r="A436" s="102">
        <v>142</v>
      </c>
      <c r="B436">
        <v>6301</v>
      </c>
      <c r="C436" t="s">
        <v>56</v>
      </c>
      <c r="D436" t="s">
        <v>3353</v>
      </c>
      <c r="E436">
        <v>2418</v>
      </c>
      <c r="F436">
        <v>2413</v>
      </c>
      <c r="G436">
        <v>400</v>
      </c>
      <c r="H436" t="s">
        <v>3340</v>
      </c>
      <c r="I436">
        <v>6472</v>
      </c>
      <c r="J436" t="s">
        <v>63</v>
      </c>
      <c r="K436" t="s">
        <v>3353</v>
      </c>
      <c r="L436">
        <v>292</v>
      </c>
      <c r="M436">
        <v>293</v>
      </c>
      <c r="N436">
        <v>3300</v>
      </c>
      <c r="O436" t="s">
        <v>3343</v>
      </c>
      <c r="P436">
        <v>0.92605064091499301</v>
      </c>
      <c r="Q436">
        <v>0.92777467880826103</v>
      </c>
      <c r="R436">
        <v>5.1430348594307299E-2</v>
      </c>
      <c r="S436">
        <v>9.0409364598005599E-3</v>
      </c>
      <c r="T436">
        <v>2.4540742809726002</v>
      </c>
      <c r="U436">
        <v>2.4540742809726002</v>
      </c>
      <c r="V436">
        <v>3.0154591297012101</v>
      </c>
      <c r="W436">
        <v>6.54</v>
      </c>
      <c r="X436">
        <v>0.18</v>
      </c>
      <c r="Y436">
        <v>85896</v>
      </c>
      <c r="Z436">
        <v>4295</v>
      </c>
      <c r="AA436">
        <v>0.12</v>
      </c>
      <c r="AB436">
        <v>20</v>
      </c>
      <c r="AC436">
        <v>10</v>
      </c>
      <c r="AD436">
        <v>10</v>
      </c>
      <c r="AE436">
        <v>50</v>
      </c>
      <c r="AF436">
        <v>11</v>
      </c>
      <c r="AG436">
        <v>8</v>
      </c>
      <c r="AH436">
        <v>7</v>
      </c>
      <c r="AI436">
        <v>5</v>
      </c>
    </row>
    <row r="437" spans="1:35" x14ac:dyDescent="0.2">
      <c r="A437" s="102">
        <v>596</v>
      </c>
      <c r="B437">
        <v>7321</v>
      </c>
      <c r="C437" t="s">
        <v>3658</v>
      </c>
      <c r="D437" t="s">
        <v>3405</v>
      </c>
      <c r="E437">
        <v>623</v>
      </c>
      <c r="F437">
        <v>619</v>
      </c>
      <c r="G437">
        <v>1600</v>
      </c>
      <c r="H437" t="s">
        <v>3343</v>
      </c>
      <c r="I437">
        <v>9508</v>
      </c>
      <c r="J437" t="s">
        <v>3529</v>
      </c>
      <c r="K437" t="s">
        <v>3407</v>
      </c>
      <c r="L437">
        <v>909</v>
      </c>
      <c r="M437">
        <v>921</v>
      </c>
      <c r="N437">
        <v>1100</v>
      </c>
      <c r="O437" t="s">
        <v>3340</v>
      </c>
      <c r="P437">
        <v>0.88845644628222398</v>
      </c>
      <c r="Q437">
        <v>0.86034172957450805</v>
      </c>
      <c r="R437">
        <v>2.18227932724478E-3</v>
      </c>
      <c r="S437">
        <v>4.0402415555522101E-3</v>
      </c>
      <c r="T437">
        <v>-1.44338171928529</v>
      </c>
      <c r="U437">
        <v>1.44338171928529</v>
      </c>
      <c r="V437">
        <v>1.13787360227802</v>
      </c>
      <c r="W437">
        <v>-8.07</v>
      </c>
      <c r="X437">
        <v>2.2400000000000002</v>
      </c>
      <c r="Y437">
        <v>85818</v>
      </c>
      <c r="Z437">
        <v>7802</v>
      </c>
      <c r="AA437">
        <v>0.37</v>
      </c>
      <c r="AB437">
        <v>11</v>
      </c>
      <c r="AC437">
        <v>7</v>
      </c>
      <c r="AD437">
        <v>4</v>
      </c>
      <c r="AE437">
        <v>63.64</v>
      </c>
      <c r="AF437">
        <v>10</v>
      </c>
      <c r="AG437">
        <v>4</v>
      </c>
      <c r="AH437">
        <v>3</v>
      </c>
      <c r="AI437">
        <v>4</v>
      </c>
    </row>
    <row r="438" spans="1:35" x14ac:dyDescent="0.2">
      <c r="A438" s="102">
        <v>547</v>
      </c>
      <c r="B438">
        <v>3407</v>
      </c>
      <c r="C438" t="s">
        <v>3531</v>
      </c>
      <c r="D438" t="s">
        <v>3365</v>
      </c>
      <c r="E438">
        <v>1155.5</v>
      </c>
      <c r="F438">
        <v>1151</v>
      </c>
      <c r="G438">
        <v>900</v>
      </c>
      <c r="H438" t="s">
        <v>3343</v>
      </c>
      <c r="I438">
        <v>8341</v>
      </c>
      <c r="J438" t="s">
        <v>1098</v>
      </c>
      <c r="K438" t="s">
        <v>3405</v>
      </c>
      <c r="L438">
        <v>1694</v>
      </c>
      <c r="M438">
        <v>1694</v>
      </c>
      <c r="N438">
        <v>600</v>
      </c>
      <c r="O438" t="s">
        <v>3340</v>
      </c>
      <c r="P438">
        <v>0.88424310695000197</v>
      </c>
      <c r="Q438">
        <v>0.86991559061208201</v>
      </c>
      <c r="R438" s="106">
        <v>5.0962698406617699E-2</v>
      </c>
      <c r="S438" s="15">
        <v>8.4668070819954505E-2</v>
      </c>
      <c r="T438">
        <v>-1.0594894978359899</v>
      </c>
      <c r="U438">
        <v>1.0594894978359899</v>
      </c>
      <c r="V438">
        <v>1.2207359898575401</v>
      </c>
      <c r="W438">
        <v>-2.11</v>
      </c>
      <c r="X438">
        <v>1.92</v>
      </c>
      <c r="Y438">
        <v>85038</v>
      </c>
      <c r="Z438">
        <v>5002</v>
      </c>
      <c r="AA438">
        <v>0.25</v>
      </c>
      <c r="AB438">
        <v>17</v>
      </c>
      <c r="AC438">
        <v>8</v>
      </c>
      <c r="AD438">
        <v>9</v>
      </c>
      <c r="AE438">
        <v>47.06</v>
      </c>
      <c r="AF438">
        <v>12</v>
      </c>
      <c r="AG438">
        <v>7</v>
      </c>
      <c r="AH438">
        <v>4</v>
      </c>
      <c r="AI438">
        <v>6</v>
      </c>
    </row>
    <row r="439" spans="1:35" x14ac:dyDescent="0.2">
      <c r="A439" s="102">
        <v>246</v>
      </c>
      <c r="B439">
        <v>7211</v>
      </c>
      <c r="C439" t="s">
        <v>28</v>
      </c>
      <c r="D439" t="s">
        <v>3358</v>
      </c>
      <c r="E439">
        <v>408</v>
      </c>
      <c r="F439">
        <v>408</v>
      </c>
      <c r="G439">
        <v>2600</v>
      </c>
      <c r="H439" t="s">
        <v>3343</v>
      </c>
      <c r="I439">
        <v>8273</v>
      </c>
      <c r="J439" t="s">
        <v>3526</v>
      </c>
      <c r="K439" t="s">
        <v>3366</v>
      </c>
      <c r="L439">
        <v>3505</v>
      </c>
      <c r="M439">
        <v>3515</v>
      </c>
      <c r="N439">
        <v>300</v>
      </c>
      <c r="O439" t="s">
        <v>3340</v>
      </c>
      <c r="P439">
        <v>0.96046189375706503</v>
      </c>
      <c r="Q439">
        <v>0.90999941834328901</v>
      </c>
      <c r="R439">
        <v>1.3608627991478699E-2</v>
      </c>
      <c r="S439" s="106">
        <v>3.9617369292801102E-2</v>
      </c>
      <c r="T439">
        <v>-0.35941435127694898</v>
      </c>
      <c r="U439">
        <v>0.35941435127694898</v>
      </c>
      <c r="V439">
        <v>0.56292812826080396</v>
      </c>
      <c r="W439">
        <v>-0.85</v>
      </c>
      <c r="X439">
        <v>0.6</v>
      </c>
      <c r="Y439">
        <v>84358</v>
      </c>
      <c r="Z439">
        <v>4687</v>
      </c>
      <c r="AA439">
        <v>0.16</v>
      </c>
      <c r="AB439">
        <v>18</v>
      </c>
      <c r="AC439">
        <v>11</v>
      </c>
      <c r="AD439">
        <v>7</v>
      </c>
      <c r="AE439">
        <v>61.11</v>
      </c>
      <c r="AF439">
        <v>12</v>
      </c>
      <c r="AG439">
        <v>8</v>
      </c>
      <c r="AH439">
        <v>7</v>
      </c>
      <c r="AI439">
        <v>3</v>
      </c>
    </row>
    <row r="440" spans="1:35" x14ac:dyDescent="0.2">
      <c r="A440" s="102">
        <v>592</v>
      </c>
      <c r="B440">
        <v>5108</v>
      </c>
      <c r="C440" t="s">
        <v>3713</v>
      </c>
      <c r="D440" t="s">
        <v>3532</v>
      </c>
      <c r="E440">
        <v>3944</v>
      </c>
      <c r="F440">
        <v>3941</v>
      </c>
      <c r="G440">
        <v>300</v>
      </c>
      <c r="H440" t="s">
        <v>3340</v>
      </c>
      <c r="I440">
        <v>6103</v>
      </c>
      <c r="J440" t="s">
        <v>3704</v>
      </c>
      <c r="K440" t="s">
        <v>3353</v>
      </c>
      <c r="L440">
        <v>5180</v>
      </c>
      <c r="M440">
        <v>5160</v>
      </c>
      <c r="N440">
        <v>200</v>
      </c>
      <c r="O440" t="s">
        <v>3343</v>
      </c>
      <c r="P440">
        <v>0.95708887077742499</v>
      </c>
      <c r="Q440">
        <v>0.86070040473062603</v>
      </c>
      <c r="R440">
        <v>0.24481820300382501</v>
      </c>
      <c r="S440">
        <v>2.4688777746079801E-2</v>
      </c>
      <c r="T440">
        <v>2.5919248996020499</v>
      </c>
      <c r="U440">
        <v>2.5919248996020499</v>
      </c>
      <c r="V440">
        <v>3.1807784514397199</v>
      </c>
      <c r="W440">
        <v>6.06</v>
      </c>
      <c r="X440">
        <v>14.56</v>
      </c>
      <c r="Y440">
        <v>83969</v>
      </c>
      <c r="Z440">
        <v>41984</v>
      </c>
      <c r="AA440">
        <v>2.2400000000000002</v>
      </c>
      <c r="AB440">
        <v>2</v>
      </c>
      <c r="AC440">
        <v>1</v>
      </c>
      <c r="AD440">
        <v>1</v>
      </c>
      <c r="AE440">
        <v>50</v>
      </c>
      <c r="AF440">
        <v>13</v>
      </c>
      <c r="AG440">
        <v>1</v>
      </c>
      <c r="AH440">
        <v>0</v>
      </c>
      <c r="AI440">
        <v>1</v>
      </c>
    </row>
    <row r="441" spans="1:35" x14ac:dyDescent="0.2">
      <c r="A441" s="102">
        <v>94</v>
      </c>
      <c r="B441">
        <v>3635</v>
      </c>
      <c r="C441" t="s">
        <v>47</v>
      </c>
      <c r="D441" t="s">
        <v>3342</v>
      </c>
      <c r="E441">
        <v>3030</v>
      </c>
      <c r="F441">
        <v>3105</v>
      </c>
      <c r="G441">
        <v>200</v>
      </c>
      <c r="H441" t="s">
        <v>3340</v>
      </c>
      <c r="I441">
        <v>6758</v>
      </c>
      <c r="J441" t="s">
        <v>3357</v>
      </c>
      <c r="K441" t="s">
        <v>3345</v>
      </c>
      <c r="L441">
        <v>7862</v>
      </c>
      <c r="M441">
        <v>7659</v>
      </c>
      <c r="N441">
        <v>100</v>
      </c>
      <c r="O441" t="s">
        <v>3343</v>
      </c>
      <c r="P441">
        <v>0.93411315091129299</v>
      </c>
      <c r="Q441">
        <v>0.93541573619832896</v>
      </c>
      <c r="R441" s="15">
        <v>1.7556954887201901E-5</v>
      </c>
      <c r="S441">
        <v>0.12586426706034901</v>
      </c>
      <c r="T441">
        <v>3.7286310018013298</v>
      </c>
      <c r="U441">
        <v>3.7286310018013298</v>
      </c>
      <c r="V441">
        <v>1.7492066152574399</v>
      </c>
      <c r="W441">
        <v>7.31</v>
      </c>
      <c r="X441">
        <v>18.920000000000002</v>
      </c>
      <c r="Y441">
        <v>83528</v>
      </c>
      <c r="Z441">
        <v>5220</v>
      </c>
      <c r="AA441">
        <v>0.26</v>
      </c>
      <c r="AB441">
        <v>16</v>
      </c>
      <c r="AC441">
        <v>7</v>
      </c>
      <c r="AD441">
        <v>9</v>
      </c>
      <c r="AE441">
        <v>43.75</v>
      </c>
      <c r="AF441">
        <v>12</v>
      </c>
      <c r="AG441">
        <v>6</v>
      </c>
      <c r="AH441">
        <v>7</v>
      </c>
      <c r="AI441">
        <v>3</v>
      </c>
    </row>
    <row r="442" spans="1:35" x14ac:dyDescent="0.2">
      <c r="A442" s="102">
        <v>888</v>
      </c>
      <c r="B442">
        <v>3865</v>
      </c>
      <c r="C442" t="s">
        <v>3278</v>
      </c>
      <c r="D442" t="s">
        <v>3671</v>
      </c>
      <c r="E442">
        <v>524</v>
      </c>
      <c r="F442">
        <v>524</v>
      </c>
      <c r="G442">
        <v>2000</v>
      </c>
      <c r="H442" t="s">
        <v>3340</v>
      </c>
      <c r="I442">
        <v>7167</v>
      </c>
      <c r="J442" t="s">
        <v>3442</v>
      </c>
      <c r="K442" t="s">
        <v>3405</v>
      </c>
      <c r="L442">
        <v>250</v>
      </c>
      <c r="M442">
        <v>249</v>
      </c>
      <c r="N442">
        <v>4200</v>
      </c>
      <c r="O442" t="s">
        <v>3343</v>
      </c>
      <c r="P442">
        <v>0.87753528139653703</v>
      </c>
      <c r="Q442">
        <v>0.81174939868333096</v>
      </c>
      <c r="R442">
        <v>0.137157854500078</v>
      </c>
      <c r="S442">
        <v>9.95282220315995E-2</v>
      </c>
      <c r="T442">
        <v>1.19181354477978</v>
      </c>
      <c r="U442">
        <v>1.19181354477978</v>
      </c>
      <c r="V442">
        <v>1.0011796731964899</v>
      </c>
      <c r="W442">
        <v>3.21</v>
      </c>
      <c r="X442">
        <v>0.21</v>
      </c>
      <c r="Y442">
        <v>83159</v>
      </c>
      <c r="Z442">
        <v>4892</v>
      </c>
      <c r="AA442">
        <v>0.21</v>
      </c>
      <c r="AB442">
        <v>17</v>
      </c>
      <c r="AC442">
        <v>9</v>
      </c>
      <c r="AD442">
        <v>8</v>
      </c>
      <c r="AE442">
        <v>52.94</v>
      </c>
      <c r="AF442">
        <v>13</v>
      </c>
      <c r="AG442">
        <v>7</v>
      </c>
      <c r="AH442">
        <v>3</v>
      </c>
      <c r="AI442">
        <v>7</v>
      </c>
    </row>
    <row r="443" spans="1:35" x14ac:dyDescent="0.2">
      <c r="A443" s="102">
        <v>898</v>
      </c>
      <c r="B443">
        <v>4208</v>
      </c>
      <c r="C443" t="s">
        <v>3643</v>
      </c>
      <c r="D443" t="s">
        <v>3365</v>
      </c>
      <c r="E443">
        <v>2188</v>
      </c>
      <c r="F443">
        <v>2190</v>
      </c>
      <c r="G443">
        <v>500</v>
      </c>
      <c r="H443" t="s">
        <v>3340</v>
      </c>
      <c r="I443">
        <v>7202</v>
      </c>
      <c r="J443" t="s">
        <v>998</v>
      </c>
      <c r="K443" t="s">
        <v>3358</v>
      </c>
      <c r="L443">
        <v>1092</v>
      </c>
      <c r="M443">
        <v>1090.5</v>
      </c>
      <c r="N443">
        <v>1000</v>
      </c>
      <c r="O443" t="s">
        <v>3343</v>
      </c>
      <c r="P443">
        <v>0.85985832500363502</v>
      </c>
      <c r="Q443">
        <v>0.80837226390429495</v>
      </c>
      <c r="R443" s="15">
        <v>3.5712558003470403E-2</v>
      </c>
      <c r="S443">
        <v>9.6972530992559397E-2</v>
      </c>
      <c r="T443">
        <v>2.0128892371236802</v>
      </c>
      <c r="U443">
        <v>2.0128892371236802</v>
      </c>
      <c r="V443">
        <v>2.94980927234141</v>
      </c>
      <c r="W443">
        <v>7.53</v>
      </c>
      <c r="X443">
        <v>0.41</v>
      </c>
      <c r="Y443">
        <v>82724</v>
      </c>
      <c r="Z443">
        <v>4354</v>
      </c>
      <c r="AA443">
        <v>0.22</v>
      </c>
      <c r="AB443">
        <v>19</v>
      </c>
      <c r="AC443">
        <v>10</v>
      </c>
      <c r="AD443">
        <v>9</v>
      </c>
      <c r="AE443">
        <v>52.63</v>
      </c>
      <c r="AF443">
        <v>12</v>
      </c>
      <c r="AG443">
        <v>7</v>
      </c>
      <c r="AH443">
        <v>5</v>
      </c>
      <c r="AI443">
        <v>7</v>
      </c>
    </row>
    <row r="444" spans="1:35" x14ac:dyDescent="0.2">
      <c r="A444" s="102">
        <v>509</v>
      </c>
      <c r="B444">
        <v>1803</v>
      </c>
      <c r="C444" t="s">
        <v>3351</v>
      </c>
      <c r="D444" t="s">
        <v>3350</v>
      </c>
      <c r="E444">
        <v>1128</v>
      </c>
      <c r="F444">
        <v>1135</v>
      </c>
      <c r="G444">
        <v>900</v>
      </c>
      <c r="H444" t="s">
        <v>3343</v>
      </c>
      <c r="I444">
        <v>8804</v>
      </c>
      <c r="J444" t="s">
        <v>1137</v>
      </c>
      <c r="K444" t="s">
        <v>3362</v>
      </c>
      <c r="L444">
        <v>1772</v>
      </c>
      <c r="M444">
        <v>1770</v>
      </c>
      <c r="N444">
        <v>600</v>
      </c>
      <c r="O444" t="s">
        <v>3340</v>
      </c>
      <c r="P444">
        <v>0.82881375978322902</v>
      </c>
      <c r="Q444">
        <v>0.87524738397258695</v>
      </c>
      <c r="R444">
        <v>0.17632454603061401</v>
      </c>
      <c r="S444">
        <v>0.20540176450264699</v>
      </c>
      <c r="T444">
        <v>-1.0234804809297799</v>
      </c>
      <c r="U444">
        <v>1.0234804809297799</v>
      </c>
      <c r="V444">
        <v>1.4688080193091799</v>
      </c>
      <c r="W444">
        <v>-3.06</v>
      </c>
      <c r="X444">
        <v>3.81</v>
      </c>
      <c r="Y444">
        <v>82676</v>
      </c>
      <c r="Z444">
        <v>4351</v>
      </c>
      <c r="AA444">
        <v>0.19</v>
      </c>
      <c r="AB444">
        <v>19</v>
      </c>
      <c r="AC444">
        <v>10</v>
      </c>
      <c r="AD444">
        <v>9</v>
      </c>
      <c r="AE444">
        <v>52.63</v>
      </c>
      <c r="AF444">
        <v>12</v>
      </c>
      <c r="AG444">
        <v>8</v>
      </c>
      <c r="AH444">
        <v>5</v>
      </c>
      <c r="AI444">
        <v>6</v>
      </c>
    </row>
    <row r="445" spans="1:35" x14ac:dyDescent="0.2">
      <c r="A445" s="102">
        <v>831</v>
      </c>
      <c r="B445">
        <v>4183</v>
      </c>
      <c r="C445" t="s">
        <v>3645</v>
      </c>
      <c r="D445" t="s">
        <v>3365</v>
      </c>
      <c r="E445">
        <v>2493</v>
      </c>
      <c r="F445">
        <v>2561</v>
      </c>
      <c r="G445">
        <v>400</v>
      </c>
      <c r="H445" t="s">
        <v>3340</v>
      </c>
      <c r="I445">
        <v>8012</v>
      </c>
      <c r="J445" t="s">
        <v>3677</v>
      </c>
      <c r="K445" t="s">
        <v>3347</v>
      </c>
      <c r="L445">
        <v>1567</v>
      </c>
      <c r="M445">
        <v>1553</v>
      </c>
      <c r="N445">
        <v>700</v>
      </c>
      <c r="O445" t="s">
        <v>3343</v>
      </c>
      <c r="P445">
        <v>0.84000667740045698</v>
      </c>
      <c r="Q445">
        <v>0.82356446481105805</v>
      </c>
      <c r="R445" s="106">
        <v>0.23797072844374101</v>
      </c>
      <c r="S445" s="106">
        <v>0.17181431686346599</v>
      </c>
      <c r="T445">
        <v>0.60023920271465703</v>
      </c>
      <c r="U445">
        <v>0.60023920271465703</v>
      </c>
      <c r="V445">
        <v>0.93026814020621795</v>
      </c>
      <c r="W445">
        <v>1.24</v>
      </c>
      <c r="X445">
        <v>6.12</v>
      </c>
      <c r="Y445">
        <v>82173</v>
      </c>
      <c r="Z445">
        <v>5478</v>
      </c>
      <c r="AA445">
        <v>0.26</v>
      </c>
      <c r="AB445">
        <v>15</v>
      </c>
      <c r="AC445">
        <v>9</v>
      </c>
      <c r="AD445">
        <v>6</v>
      </c>
      <c r="AE445">
        <v>60</v>
      </c>
      <c r="AF445">
        <v>14</v>
      </c>
      <c r="AG445">
        <v>4</v>
      </c>
      <c r="AH445">
        <v>2</v>
      </c>
      <c r="AI445">
        <v>9</v>
      </c>
    </row>
    <row r="446" spans="1:35" x14ac:dyDescent="0.2">
      <c r="A446" s="102">
        <v>111</v>
      </c>
      <c r="B446">
        <v>8242</v>
      </c>
      <c r="C446" t="s">
        <v>1084</v>
      </c>
      <c r="D446" t="s">
        <v>3366</v>
      </c>
      <c r="E446">
        <v>995</v>
      </c>
      <c r="F446">
        <v>1003</v>
      </c>
      <c r="G446">
        <v>900</v>
      </c>
      <c r="H446" t="s">
        <v>3343</v>
      </c>
      <c r="I446">
        <v>9201</v>
      </c>
      <c r="J446" t="s">
        <v>3721</v>
      </c>
      <c r="K446" t="s">
        <v>3722</v>
      </c>
      <c r="L446">
        <v>3112</v>
      </c>
      <c r="M446">
        <v>3127</v>
      </c>
      <c r="N446">
        <v>300</v>
      </c>
      <c r="O446" t="s">
        <v>3340</v>
      </c>
      <c r="P446">
        <v>0.87848434434406897</v>
      </c>
      <c r="Q446">
        <v>0.93280550153195796</v>
      </c>
      <c r="R446" s="106">
        <v>5.7687654353355197E-2</v>
      </c>
      <c r="S446" s="15">
        <v>5.9329454521573503E-2</v>
      </c>
      <c r="T446">
        <v>-3.0711682387847699</v>
      </c>
      <c r="U446">
        <v>3.0711682387847699</v>
      </c>
      <c r="V446">
        <v>2.5475631978956801</v>
      </c>
      <c r="W446">
        <v>-13</v>
      </c>
      <c r="X446">
        <v>3.77</v>
      </c>
      <c r="Y446">
        <v>80773</v>
      </c>
      <c r="Z446">
        <v>6213</v>
      </c>
      <c r="AA446">
        <v>0.19</v>
      </c>
      <c r="AB446">
        <v>13</v>
      </c>
      <c r="AC446">
        <v>8</v>
      </c>
      <c r="AD446">
        <v>5</v>
      </c>
      <c r="AE446">
        <v>61.54</v>
      </c>
      <c r="AF446">
        <v>13</v>
      </c>
      <c r="AG446">
        <v>4</v>
      </c>
      <c r="AH446">
        <v>2</v>
      </c>
      <c r="AI446">
        <v>7</v>
      </c>
    </row>
    <row r="447" spans="1:35" x14ac:dyDescent="0.2">
      <c r="A447" s="102">
        <v>391</v>
      </c>
      <c r="B447">
        <v>6967</v>
      </c>
      <c r="C447" t="s">
        <v>989</v>
      </c>
      <c r="D447" t="s">
        <v>3345</v>
      </c>
      <c r="E447">
        <v>1323</v>
      </c>
      <c r="F447">
        <v>1318</v>
      </c>
      <c r="G447">
        <v>600</v>
      </c>
      <c r="H447" t="s">
        <v>3340</v>
      </c>
      <c r="I447">
        <v>8036</v>
      </c>
      <c r="J447" t="s">
        <v>3354</v>
      </c>
      <c r="K447" t="s">
        <v>3347</v>
      </c>
      <c r="L447">
        <v>8080</v>
      </c>
      <c r="M447">
        <v>8010</v>
      </c>
      <c r="N447">
        <v>100</v>
      </c>
      <c r="O447" t="s">
        <v>3343</v>
      </c>
      <c r="P447">
        <v>0.93591947605526404</v>
      </c>
      <c r="Q447">
        <v>0.89035952104683003</v>
      </c>
      <c r="R447">
        <v>5.36182142416941E-2</v>
      </c>
      <c r="S447">
        <v>0.247152658610718</v>
      </c>
      <c r="T447">
        <v>0.21444849651133899</v>
      </c>
      <c r="U447">
        <v>0.21444849651133899</v>
      </c>
      <c r="V447">
        <v>0.432014394205742</v>
      </c>
      <c r="W447">
        <v>0.79</v>
      </c>
      <c r="X447">
        <v>1.27</v>
      </c>
      <c r="Y447">
        <v>79517</v>
      </c>
      <c r="Z447">
        <v>3787</v>
      </c>
      <c r="AA447">
        <v>0.24</v>
      </c>
      <c r="AB447">
        <v>21</v>
      </c>
      <c r="AC447">
        <v>11</v>
      </c>
      <c r="AD447">
        <v>10</v>
      </c>
      <c r="AE447">
        <v>52.38</v>
      </c>
      <c r="AF447">
        <v>13</v>
      </c>
      <c r="AG447">
        <v>6</v>
      </c>
      <c r="AH447">
        <v>3</v>
      </c>
      <c r="AI447">
        <v>12</v>
      </c>
    </row>
    <row r="448" spans="1:35" x14ac:dyDescent="0.2">
      <c r="A448" s="102">
        <v>127</v>
      </c>
      <c r="B448">
        <v>7205</v>
      </c>
      <c r="C448" t="s">
        <v>60</v>
      </c>
      <c r="D448" t="s">
        <v>3358</v>
      </c>
      <c r="E448">
        <v>1025</v>
      </c>
      <c r="F448">
        <v>1017</v>
      </c>
      <c r="G448">
        <v>900</v>
      </c>
      <c r="H448" t="s">
        <v>3343</v>
      </c>
      <c r="I448">
        <v>9810</v>
      </c>
      <c r="J448" t="s">
        <v>3307</v>
      </c>
      <c r="K448" t="s">
        <v>3347</v>
      </c>
      <c r="L448">
        <v>4815</v>
      </c>
      <c r="M448">
        <v>4795</v>
      </c>
      <c r="N448">
        <v>200</v>
      </c>
      <c r="O448" t="s">
        <v>3340</v>
      </c>
      <c r="P448">
        <v>0.89502444343575904</v>
      </c>
      <c r="Q448">
        <v>0.93012547204011897</v>
      </c>
      <c r="R448">
        <v>0.21300879288775801</v>
      </c>
      <c r="S448">
        <v>0.13427749484889401</v>
      </c>
      <c r="T448">
        <v>-0.96575515325081396</v>
      </c>
      <c r="U448">
        <v>0.96575515325081396</v>
      </c>
      <c r="V448">
        <v>0.95812190560812704</v>
      </c>
      <c r="W448">
        <v>-2.54</v>
      </c>
      <c r="X448">
        <v>4.5599999999999996</v>
      </c>
      <c r="Y448">
        <v>79063</v>
      </c>
      <c r="Z448">
        <v>5271</v>
      </c>
      <c r="AA448">
        <v>0.24</v>
      </c>
      <c r="AB448">
        <v>15</v>
      </c>
      <c r="AC448">
        <v>7</v>
      </c>
      <c r="AD448">
        <v>8</v>
      </c>
      <c r="AE448">
        <v>46.67</v>
      </c>
      <c r="AF448">
        <v>15</v>
      </c>
      <c r="AG448">
        <v>2</v>
      </c>
      <c r="AH448">
        <v>2</v>
      </c>
      <c r="AI448">
        <v>11</v>
      </c>
    </row>
    <row r="449" spans="1:35" x14ac:dyDescent="0.2">
      <c r="A449" s="102">
        <v>224</v>
      </c>
      <c r="B449">
        <v>1803</v>
      </c>
      <c r="C449" t="s">
        <v>3351</v>
      </c>
      <c r="D449" t="s">
        <v>3350</v>
      </c>
      <c r="E449">
        <v>1128</v>
      </c>
      <c r="F449">
        <v>1135</v>
      </c>
      <c r="G449">
        <v>900</v>
      </c>
      <c r="H449" t="s">
        <v>3343</v>
      </c>
      <c r="I449">
        <v>3003</v>
      </c>
      <c r="J449" t="s">
        <v>719</v>
      </c>
      <c r="K449" t="s">
        <v>3362</v>
      </c>
      <c r="L449">
        <v>1360</v>
      </c>
      <c r="M449">
        <v>1345</v>
      </c>
      <c r="N449">
        <v>800</v>
      </c>
      <c r="O449" t="s">
        <v>3340</v>
      </c>
      <c r="P449">
        <v>0.86696254567763997</v>
      </c>
      <c r="Q449">
        <v>0.91377977564436497</v>
      </c>
      <c r="R449">
        <v>6.8473626921908795E-2</v>
      </c>
      <c r="S449">
        <v>8.93896947547866E-2</v>
      </c>
      <c r="T449">
        <v>-0.96949120521759602</v>
      </c>
      <c r="U449">
        <v>0.96949120521759602</v>
      </c>
      <c r="V449">
        <v>1.65611604819847</v>
      </c>
      <c r="W449">
        <v>-2.62</v>
      </c>
      <c r="X449">
        <v>5.07</v>
      </c>
      <c r="Y449">
        <v>79061</v>
      </c>
      <c r="Z449">
        <v>4941</v>
      </c>
      <c r="AA449">
        <v>0.23</v>
      </c>
      <c r="AB449">
        <v>16</v>
      </c>
      <c r="AC449">
        <v>9</v>
      </c>
      <c r="AD449">
        <v>7</v>
      </c>
      <c r="AE449">
        <v>56.25</v>
      </c>
      <c r="AF449">
        <v>14</v>
      </c>
      <c r="AG449">
        <v>4</v>
      </c>
      <c r="AH449">
        <v>4</v>
      </c>
      <c r="AI449">
        <v>8</v>
      </c>
    </row>
    <row r="450" spans="1:35" x14ac:dyDescent="0.2">
      <c r="A450" s="102">
        <v>738</v>
      </c>
      <c r="B450">
        <v>4631</v>
      </c>
      <c r="C450" t="s">
        <v>3723</v>
      </c>
      <c r="D450" t="s">
        <v>3365</v>
      </c>
      <c r="E450">
        <v>2900</v>
      </c>
      <c r="F450">
        <v>2922</v>
      </c>
      <c r="G450">
        <v>300</v>
      </c>
      <c r="H450" t="s">
        <v>3340</v>
      </c>
      <c r="I450">
        <v>5019</v>
      </c>
      <c r="J450" t="s">
        <v>3724</v>
      </c>
      <c r="K450" t="s">
        <v>3725</v>
      </c>
      <c r="L450">
        <v>2762</v>
      </c>
      <c r="M450">
        <v>2767</v>
      </c>
      <c r="N450">
        <v>300</v>
      </c>
      <c r="O450" t="s">
        <v>3343</v>
      </c>
      <c r="P450">
        <v>0.88436617218511504</v>
      </c>
      <c r="Q450">
        <v>0.83751565444211096</v>
      </c>
      <c r="R450" s="106">
        <v>0.25242299769856502</v>
      </c>
      <c r="S450">
        <v>0.19901051685003901</v>
      </c>
      <c r="T450">
        <v>2.1770509117242698</v>
      </c>
      <c r="U450">
        <v>2.1770509117242698</v>
      </c>
      <c r="V450">
        <v>1.6133246667154799</v>
      </c>
      <c r="W450">
        <v>4.3600000000000003</v>
      </c>
      <c r="X450">
        <v>5.3</v>
      </c>
      <c r="Y450">
        <v>78957</v>
      </c>
      <c r="Z450">
        <v>5264</v>
      </c>
      <c r="AA450">
        <v>0.3</v>
      </c>
      <c r="AB450">
        <v>15</v>
      </c>
      <c r="AC450">
        <v>8</v>
      </c>
      <c r="AD450">
        <v>7</v>
      </c>
      <c r="AE450">
        <v>53.33</v>
      </c>
      <c r="AF450">
        <v>11</v>
      </c>
      <c r="AG450">
        <v>6</v>
      </c>
      <c r="AH450">
        <v>5</v>
      </c>
      <c r="AI450">
        <v>4</v>
      </c>
    </row>
    <row r="451" spans="1:35" x14ac:dyDescent="0.2">
      <c r="A451" s="102">
        <v>711</v>
      </c>
      <c r="B451">
        <v>3046</v>
      </c>
      <c r="C451" t="s">
        <v>796</v>
      </c>
      <c r="D451" t="s">
        <v>3366</v>
      </c>
      <c r="E451">
        <v>7610</v>
      </c>
      <c r="F451">
        <v>7620</v>
      </c>
      <c r="G451">
        <v>100</v>
      </c>
      <c r="H451" t="s">
        <v>3340</v>
      </c>
      <c r="I451">
        <v>6758</v>
      </c>
      <c r="J451" t="s">
        <v>3357</v>
      </c>
      <c r="K451" t="s">
        <v>3345</v>
      </c>
      <c r="L451">
        <v>7862</v>
      </c>
      <c r="M451">
        <v>7659</v>
      </c>
      <c r="N451">
        <v>100</v>
      </c>
      <c r="O451" t="s">
        <v>3343</v>
      </c>
      <c r="P451">
        <v>0.94136792292196803</v>
      </c>
      <c r="Q451">
        <v>0.84124466037150403</v>
      </c>
      <c r="R451">
        <v>0.205561965073599</v>
      </c>
      <c r="S451">
        <v>0.297041520908226</v>
      </c>
      <c r="T451">
        <v>0.258019597685885</v>
      </c>
      <c r="U451">
        <v>0.258019597685885</v>
      </c>
      <c r="V451">
        <v>0.29162009168323</v>
      </c>
      <c r="W451">
        <v>0.74</v>
      </c>
      <c r="X451">
        <v>0.51</v>
      </c>
      <c r="Y451">
        <v>78479</v>
      </c>
      <c r="Z451">
        <v>9810</v>
      </c>
      <c r="AA451">
        <v>0.48</v>
      </c>
      <c r="AB451">
        <v>8</v>
      </c>
      <c r="AC451">
        <v>5</v>
      </c>
      <c r="AD451">
        <v>3</v>
      </c>
      <c r="AE451">
        <v>62.5</v>
      </c>
      <c r="AF451">
        <v>12</v>
      </c>
      <c r="AG451">
        <v>3</v>
      </c>
      <c r="AH451">
        <v>2</v>
      </c>
      <c r="AI451">
        <v>3</v>
      </c>
    </row>
    <row r="452" spans="1:35" x14ac:dyDescent="0.2">
      <c r="A452" s="102">
        <v>928</v>
      </c>
      <c r="B452">
        <v>9062</v>
      </c>
      <c r="C452" t="s">
        <v>3304</v>
      </c>
      <c r="D452" t="s">
        <v>3524</v>
      </c>
      <c r="E452">
        <v>5910</v>
      </c>
      <c r="F452">
        <v>5930</v>
      </c>
      <c r="G452">
        <v>100</v>
      </c>
      <c r="H452" t="s">
        <v>3343</v>
      </c>
      <c r="I452">
        <v>9142</v>
      </c>
      <c r="J452" t="s">
        <v>1163</v>
      </c>
      <c r="K452" t="s">
        <v>3524</v>
      </c>
      <c r="L452">
        <v>3650</v>
      </c>
      <c r="M452">
        <v>3625</v>
      </c>
      <c r="N452">
        <v>200</v>
      </c>
      <c r="O452" t="s">
        <v>3340</v>
      </c>
      <c r="P452">
        <v>0.80149453020778105</v>
      </c>
      <c r="Q452">
        <v>0.80191556970201505</v>
      </c>
      <c r="R452">
        <v>3.2321571712575999E-2</v>
      </c>
      <c r="S452">
        <v>4.0344377138278098E-2</v>
      </c>
      <c r="T452">
        <v>-1.6632818951242501</v>
      </c>
      <c r="U452">
        <v>1.6632818951242501</v>
      </c>
      <c r="V452">
        <v>1.9073500299778701</v>
      </c>
      <c r="W452">
        <v>-7.3</v>
      </c>
      <c r="X452">
        <v>22.26</v>
      </c>
      <c r="Y452">
        <v>77766</v>
      </c>
      <c r="Z452">
        <v>5555</v>
      </c>
      <c r="AA452">
        <v>0.28999999999999998</v>
      </c>
      <c r="AB452">
        <v>14</v>
      </c>
      <c r="AC452">
        <v>8</v>
      </c>
      <c r="AD452">
        <v>6</v>
      </c>
      <c r="AE452">
        <v>57.14</v>
      </c>
      <c r="AF452">
        <v>12</v>
      </c>
      <c r="AG452">
        <v>4</v>
      </c>
      <c r="AH452">
        <v>4</v>
      </c>
      <c r="AI452">
        <v>6</v>
      </c>
    </row>
    <row r="453" spans="1:35" x14ac:dyDescent="0.2">
      <c r="A453" s="102">
        <v>182</v>
      </c>
      <c r="B453">
        <v>7267</v>
      </c>
      <c r="C453" t="s">
        <v>61</v>
      </c>
      <c r="D453" t="s">
        <v>3358</v>
      </c>
      <c r="E453">
        <v>2828.5</v>
      </c>
      <c r="F453">
        <v>2849</v>
      </c>
      <c r="G453">
        <v>300</v>
      </c>
      <c r="H453" t="s">
        <v>3343</v>
      </c>
      <c r="I453">
        <v>8316</v>
      </c>
      <c r="J453" t="s">
        <v>3673</v>
      </c>
      <c r="K453" t="s">
        <v>3405</v>
      </c>
      <c r="L453">
        <v>3901</v>
      </c>
      <c r="M453">
        <v>3904</v>
      </c>
      <c r="N453">
        <v>200</v>
      </c>
      <c r="O453" t="s">
        <v>3340</v>
      </c>
      <c r="P453">
        <v>0.85187432884674597</v>
      </c>
      <c r="Q453">
        <v>0.92185020625424996</v>
      </c>
      <c r="R453">
        <v>9.4777359679708795E-2</v>
      </c>
      <c r="S453">
        <v>6.8496954581131794E-2</v>
      </c>
      <c r="T453">
        <v>-2.52849988785341</v>
      </c>
      <c r="U453">
        <v>2.52849988785341</v>
      </c>
      <c r="V453">
        <v>3.3291337048239198</v>
      </c>
      <c r="W453">
        <v>-5.54</v>
      </c>
      <c r="X453">
        <v>9.4600000000000009</v>
      </c>
      <c r="Y453">
        <v>77766</v>
      </c>
      <c r="Z453">
        <v>9721</v>
      </c>
      <c r="AA453">
        <v>0.55000000000000004</v>
      </c>
      <c r="AB453">
        <v>8</v>
      </c>
      <c r="AC453">
        <v>5</v>
      </c>
      <c r="AD453">
        <v>3</v>
      </c>
      <c r="AE453">
        <v>62.5</v>
      </c>
      <c r="AF453">
        <v>16</v>
      </c>
      <c r="AG453">
        <v>1</v>
      </c>
      <c r="AH453">
        <v>0</v>
      </c>
      <c r="AI453">
        <v>7</v>
      </c>
    </row>
    <row r="454" spans="1:35" x14ac:dyDescent="0.2">
      <c r="A454" s="102">
        <v>136</v>
      </c>
      <c r="B454">
        <v>3861</v>
      </c>
      <c r="C454" t="s">
        <v>37</v>
      </c>
      <c r="D454" t="s">
        <v>3671</v>
      </c>
      <c r="E454">
        <v>591</v>
      </c>
      <c r="F454">
        <v>591</v>
      </c>
      <c r="G454">
        <v>1800</v>
      </c>
      <c r="H454" t="s">
        <v>3340</v>
      </c>
      <c r="I454">
        <v>7189</v>
      </c>
      <c r="J454" t="s">
        <v>45</v>
      </c>
      <c r="K454" t="s">
        <v>3405</v>
      </c>
      <c r="L454">
        <v>745</v>
      </c>
      <c r="M454">
        <v>744</v>
      </c>
      <c r="N454">
        <v>1400</v>
      </c>
      <c r="O454" t="s">
        <v>3343</v>
      </c>
      <c r="P454">
        <v>0.80512002173882202</v>
      </c>
      <c r="Q454">
        <v>0.92834493837876597</v>
      </c>
      <c r="R454">
        <v>0.28737525181654</v>
      </c>
      <c r="S454">
        <v>0.186572031631206</v>
      </c>
      <c r="T454">
        <v>2.4036214733093799</v>
      </c>
      <c r="U454">
        <v>2.4036214733093799</v>
      </c>
      <c r="V454">
        <v>2.2376945590972799</v>
      </c>
      <c r="W454">
        <v>8.5</v>
      </c>
      <c r="X454">
        <v>2.13</v>
      </c>
      <c r="Y454">
        <v>77754</v>
      </c>
      <c r="Z454">
        <v>4860</v>
      </c>
      <c r="AA454">
        <v>0.23</v>
      </c>
      <c r="AB454">
        <v>16</v>
      </c>
      <c r="AC454">
        <v>9</v>
      </c>
      <c r="AD454">
        <v>7</v>
      </c>
      <c r="AE454">
        <v>56.25</v>
      </c>
      <c r="AF454">
        <v>11</v>
      </c>
      <c r="AG454">
        <v>8</v>
      </c>
      <c r="AH454">
        <v>4</v>
      </c>
      <c r="AI454">
        <v>4</v>
      </c>
    </row>
    <row r="455" spans="1:35" x14ac:dyDescent="0.2">
      <c r="A455" s="102">
        <v>725</v>
      </c>
      <c r="B455">
        <v>8279</v>
      </c>
      <c r="C455" t="s">
        <v>1090</v>
      </c>
      <c r="D455" t="s">
        <v>3366</v>
      </c>
      <c r="E455">
        <v>5750</v>
      </c>
      <c r="F455">
        <v>5760</v>
      </c>
      <c r="G455">
        <v>100</v>
      </c>
      <c r="H455" t="s">
        <v>3340</v>
      </c>
      <c r="I455">
        <v>8697</v>
      </c>
      <c r="J455" t="s">
        <v>1131</v>
      </c>
      <c r="K455" t="s">
        <v>3346</v>
      </c>
      <c r="L455">
        <v>2016</v>
      </c>
      <c r="M455">
        <v>2008</v>
      </c>
      <c r="N455">
        <v>300</v>
      </c>
      <c r="O455" t="s">
        <v>3343</v>
      </c>
      <c r="P455">
        <v>0.88133979974828502</v>
      </c>
      <c r="Q455">
        <v>0.83915226232813001</v>
      </c>
      <c r="R455" s="15">
        <v>0.12973886157581599</v>
      </c>
      <c r="S455">
        <v>0.231377402908404</v>
      </c>
      <c r="T455">
        <v>1.39627647572932</v>
      </c>
      <c r="U455">
        <v>1.39627647572932</v>
      </c>
      <c r="V455">
        <v>1.4446621597385101</v>
      </c>
      <c r="W455">
        <v>2.2400000000000002</v>
      </c>
      <c r="X455">
        <v>4.58</v>
      </c>
      <c r="Y455">
        <v>77604</v>
      </c>
      <c r="Z455">
        <v>6467</v>
      </c>
      <c r="AA455">
        <v>0.61</v>
      </c>
      <c r="AB455">
        <v>12</v>
      </c>
      <c r="AC455">
        <v>8</v>
      </c>
      <c r="AD455">
        <v>4</v>
      </c>
      <c r="AE455">
        <v>66.67</v>
      </c>
      <c r="AF455">
        <v>15</v>
      </c>
      <c r="AG455">
        <v>4</v>
      </c>
      <c r="AH455">
        <v>2</v>
      </c>
      <c r="AI455">
        <v>6</v>
      </c>
    </row>
    <row r="456" spans="1:35" x14ac:dyDescent="0.2">
      <c r="A456" s="102">
        <v>526</v>
      </c>
      <c r="B456">
        <v>4114</v>
      </c>
      <c r="C456" t="s">
        <v>3579</v>
      </c>
      <c r="D456" t="s">
        <v>3365</v>
      </c>
      <c r="E456">
        <v>6090</v>
      </c>
      <c r="F456">
        <v>6040</v>
      </c>
      <c r="G456">
        <v>100</v>
      </c>
      <c r="H456" t="s">
        <v>3343</v>
      </c>
      <c r="I456">
        <v>4183</v>
      </c>
      <c r="J456" t="s">
        <v>3645</v>
      </c>
      <c r="K456" t="s">
        <v>3365</v>
      </c>
      <c r="L456">
        <v>2493</v>
      </c>
      <c r="M456">
        <v>2561</v>
      </c>
      <c r="N456">
        <v>200</v>
      </c>
      <c r="O456" t="s">
        <v>3340</v>
      </c>
      <c r="P456">
        <v>0.84276506112016403</v>
      </c>
      <c r="Q456">
        <v>0.87293431064004501</v>
      </c>
      <c r="R456">
        <v>8.4417347115840896E-2</v>
      </c>
      <c r="S456">
        <v>1.5869769567693601E-3</v>
      </c>
      <c r="T456">
        <v>-3.95514322178804</v>
      </c>
      <c r="U456">
        <v>3.95514322178804</v>
      </c>
      <c r="V456">
        <v>2.2352114527166398</v>
      </c>
      <c r="W456">
        <v>-8.09</v>
      </c>
      <c r="X456">
        <v>15.2</v>
      </c>
      <c r="Y456">
        <v>75331</v>
      </c>
      <c r="Z456">
        <v>9416</v>
      </c>
      <c r="AA456">
        <v>0.63</v>
      </c>
      <c r="AB456">
        <v>8</v>
      </c>
      <c r="AC456">
        <v>4</v>
      </c>
      <c r="AD456">
        <v>4</v>
      </c>
      <c r="AE456">
        <v>50</v>
      </c>
      <c r="AF456">
        <v>12</v>
      </c>
      <c r="AG456">
        <v>3</v>
      </c>
      <c r="AH456">
        <v>1</v>
      </c>
      <c r="AI456">
        <v>4</v>
      </c>
    </row>
    <row r="457" spans="1:35" x14ac:dyDescent="0.2">
      <c r="A457" s="102">
        <v>252</v>
      </c>
      <c r="B457">
        <v>4555</v>
      </c>
      <c r="C457" t="s">
        <v>868</v>
      </c>
      <c r="D457" t="s">
        <v>3363</v>
      </c>
      <c r="E457">
        <v>7280</v>
      </c>
      <c r="F457">
        <v>7300</v>
      </c>
      <c r="G457">
        <v>100</v>
      </c>
      <c r="H457" t="s">
        <v>3343</v>
      </c>
      <c r="I457">
        <v>4812</v>
      </c>
      <c r="J457" t="s">
        <v>878</v>
      </c>
      <c r="K457" t="s">
        <v>3342</v>
      </c>
      <c r="L457">
        <v>4730</v>
      </c>
      <c r="M457">
        <v>4795</v>
      </c>
      <c r="N457">
        <v>200</v>
      </c>
      <c r="O457" t="s">
        <v>3340</v>
      </c>
      <c r="P457">
        <v>0.95824914814350504</v>
      </c>
      <c r="Q457">
        <v>0.90873179888198896</v>
      </c>
      <c r="R457">
        <v>2.04936850759097E-2</v>
      </c>
      <c r="S457">
        <v>1.0304171626433999E-2</v>
      </c>
      <c r="T457">
        <v>-1.83955158653232</v>
      </c>
      <c r="U457">
        <v>1.83955158653232</v>
      </c>
      <c r="V457">
        <v>1.94618116565344</v>
      </c>
      <c r="W457">
        <v>-5.0999999999999996</v>
      </c>
      <c r="X457">
        <v>31.37</v>
      </c>
      <c r="Y457">
        <v>73292</v>
      </c>
      <c r="Z457">
        <v>8144</v>
      </c>
      <c r="AA457">
        <v>0.36</v>
      </c>
      <c r="AB457">
        <v>9</v>
      </c>
      <c r="AC457">
        <v>6</v>
      </c>
      <c r="AD457">
        <v>3</v>
      </c>
      <c r="AE457">
        <v>66.67</v>
      </c>
      <c r="AF457">
        <v>10</v>
      </c>
      <c r="AG457">
        <v>4</v>
      </c>
      <c r="AH457">
        <v>3</v>
      </c>
      <c r="AI457">
        <v>2</v>
      </c>
    </row>
    <row r="458" spans="1:35" x14ac:dyDescent="0.2">
      <c r="A458" s="102">
        <v>437</v>
      </c>
      <c r="B458">
        <v>8806</v>
      </c>
      <c r="C458" t="s">
        <v>3647</v>
      </c>
      <c r="D458" t="s">
        <v>3362</v>
      </c>
      <c r="E458">
        <v>1380</v>
      </c>
      <c r="F458">
        <v>1403</v>
      </c>
      <c r="G458">
        <v>700</v>
      </c>
      <c r="H458" t="s">
        <v>3340</v>
      </c>
      <c r="I458">
        <v>9437</v>
      </c>
      <c r="J458" t="s">
        <v>600</v>
      </c>
      <c r="K458" t="s">
        <v>3342</v>
      </c>
      <c r="L458">
        <v>3071</v>
      </c>
      <c r="M458">
        <v>3089</v>
      </c>
      <c r="N458">
        <v>300</v>
      </c>
      <c r="O458" t="s">
        <v>3343</v>
      </c>
      <c r="P458">
        <v>0.86227888186371204</v>
      </c>
      <c r="Q458">
        <v>0.88420791269602095</v>
      </c>
      <c r="R458">
        <v>1.55541737859442E-3</v>
      </c>
      <c r="S458">
        <v>0.25049318239919899</v>
      </c>
      <c r="T458">
        <v>2.2784298307003801</v>
      </c>
      <c r="U458">
        <v>2.2784298307003801</v>
      </c>
      <c r="V458">
        <v>2.1034135041481501</v>
      </c>
      <c r="W458">
        <v>10.29</v>
      </c>
      <c r="X458">
        <v>5.98</v>
      </c>
      <c r="Y458">
        <v>72883</v>
      </c>
      <c r="Z458">
        <v>4287</v>
      </c>
      <c r="AA458">
        <v>0.28000000000000003</v>
      </c>
      <c r="AB458">
        <v>17</v>
      </c>
      <c r="AC458">
        <v>8</v>
      </c>
      <c r="AD458">
        <v>9</v>
      </c>
      <c r="AE458">
        <v>47.06</v>
      </c>
      <c r="AF458">
        <v>14</v>
      </c>
      <c r="AG458">
        <v>3</v>
      </c>
      <c r="AH458">
        <v>1</v>
      </c>
      <c r="AI458">
        <v>13</v>
      </c>
    </row>
    <row r="459" spans="1:35" x14ac:dyDescent="0.2">
      <c r="A459" s="102">
        <v>204</v>
      </c>
      <c r="B459">
        <v>8341</v>
      </c>
      <c r="C459" t="s">
        <v>1098</v>
      </c>
      <c r="D459" t="s">
        <v>3405</v>
      </c>
      <c r="E459">
        <v>1694</v>
      </c>
      <c r="F459">
        <v>1694</v>
      </c>
      <c r="G459">
        <v>600</v>
      </c>
      <c r="H459" t="s">
        <v>3340</v>
      </c>
      <c r="I459">
        <v>8750</v>
      </c>
      <c r="J459" t="s">
        <v>30</v>
      </c>
      <c r="K459" t="s">
        <v>3631</v>
      </c>
      <c r="L459">
        <v>1686</v>
      </c>
      <c r="M459">
        <v>1696.5</v>
      </c>
      <c r="N459">
        <v>600</v>
      </c>
      <c r="O459" t="s">
        <v>3343</v>
      </c>
      <c r="P459">
        <v>0.89732681362615196</v>
      </c>
      <c r="Q459">
        <v>0.91823394384895596</v>
      </c>
      <c r="R459">
        <v>0.22170159662882399</v>
      </c>
      <c r="S459" s="106">
        <v>3.4381436609281002E-2</v>
      </c>
      <c r="T459">
        <v>0.73923889874485704</v>
      </c>
      <c r="U459">
        <v>0.73923889874485704</v>
      </c>
      <c r="V459">
        <v>1.3373736182623599</v>
      </c>
      <c r="W459">
        <v>1.66</v>
      </c>
      <c r="X459">
        <v>0.15</v>
      </c>
      <c r="Y459">
        <v>71714</v>
      </c>
      <c r="Z459">
        <v>5122</v>
      </c>
      <c r="AA459">
        <v>0.28999999999999998</v>
      </c>
      <c r="AB459">
        <v>14</v>
      </c>
      <c r="AC459">
        <v>9</v>
      </c>
      <c r="AD459">
        <v>5</v>
      </c>
      <c r="AE459">
        <v>64.290000000000006</v>
      </c>
      <c r="AF459">
        <v>13</v>
      </c>
      <c r="AG459">
        <v>4</v>
      </c>
      <c r="AH459">
        <v>3</v>
      </c>
      <c r="AI459">
        <v>7</v>
      </c>
    </row>
    <row r="460" spans="1:35" x14ac:dyDescent="0.2">
      <c r="A460" s="102">
        <v>761</v>
      </c>
      <c r="B460">
        <v>4819</v>
      </c>
      <c r="C460" t="s">
        <v>3359</v>
      </c>
      <c r="D460" t="s">
        <v>3342</v>
      </c>
      <c r="E460">
        <v>4170</v>
      </c>
      <c r="F460">
        <v>4230</v>
      </c>
      <c r="G460">
        <v>200</v>
      </c>
      <c r="H460" t="s">
        <v>3340</v>
      </c>
      <c r="I460">
        <v>7476</v>
      </c>
      <c r="J460" t="s">
        <v>3680</v>
      </c>
      <c r="K460" t="s">
        <v>3347</v>
      </c>
      <c r="L460">
        <v>9370</v>
      </c>
      <c r="M460">
        <v>9320</v>
      </c>
      <c r="N460">
        <v>100</v>
      </c>
      <c r="O460" t="s">
        <v>3343</v>
      </c>
      <c r="P460">
        <v>0.84468478781105305</v>
      </c>
      <c r="Q460">
        <v>0.83524373331878499</v>
      </c>
      <c r="R460">
        <v>0.408369093513541</v>
      </c>
      <c r="S460">
        <v>2.0038389172831302E-2</v>
      </c>
      <c r="T460">
        <v>1.46767078641671</v>
      </c>
      <c r="U460">
        <v>1.46767078641671</v>
      </c>
      <c r="V460">
        <v>1.1713435899110001</v>
      </c>
      <c r="W460">
        <v>6.78</v>
      </c>
      <c r="X460">
        <v>9.23</v>
      </c>
      <c r="Y460">
        <v>71461</v>
      </c>
      <c r="Z460">
        <v>7940</v>
      </c>
      <c r="AA460">
        <v>0.55000000000000004</v>
      </c>
      <c r="AB460">
        <v>9</v>
      </c>
      <c r="AC460">
        <v>6</v>
      </c>
      <c r="AD460">
        <v>3</v>
      </c>
      <c r="AE460">
        <v>66.67</v>
      </c>
      <c r="AF460">
        <v>13</v>
      </c>
      <c r="AG460">
        <v>3</v>
      </c>
      <c r="AH460">
        <v>1</v>
      </c>
      <c r="AI460">
        <v>5</v>
      </c>
    </row>
    <row r="461" spans="1:35" x14ac:dyDescent="0.2">
      <c r="A461" s="102">
        <v>564</v>
      </c>
      <c r="B461">
        <v>5334</v>
      </c>
      <c r="C461" t="s">
        <v>3702</v>
      </c>
      <c r="D461" t="s">
        <v>3339</v>
      </c>
      <c r="E461">
        <v>1907</v>
      </c>
      <c r="F461">
        <v>1917</v>
      </c>
      <c r="G461">
        <v>400</v>
      </c>
      <c r="H461" t="s">
        <v>3343</v>
      </c>
      <c r="I461">
        <v>7259</v>
      </c>
      <c r="J461" t="s">
        <v>27</v>
      </c>
      <c r="K461" t="s">
        <v>3358</v>
      </c>
      <c r="L461">
        <v>3750</v>
      </c>
      <c r="M461">
        <v>3720</v>
      </c>
      <c r="N461">
        <v>200</v>
      </c>
      <c r="O461" t="s">
        <v>3340</v>
      </c>
      <c r="P461">
        <v>0.93299677976476703</v>
      </c>
      <c r="Q461">
        <v>0.86724280620073102</v>
      </c>
      <c r="R461" s="15">
        <v>6.3842405117191397E-5</v>
      </c>
      <c r="S461" s="106">
        <v>4.5224128532575902E-2</v>
      </c>
      <c r="T461">
        <v>-0.95310998145260495</v>
      </c>
      <c r="U461">
        <v>0.95310998145260495</v>
      </c>
      <c r="V461">
        <v>1.4369283028137201</v>
      </c>
      <c r="W461">
        <v>-3.3</v>
      </c>
      <c r="X461">
        <v>3.06</v>
      </c>
      <c r="Y461">
        <v>71375</v>
      </c>
      <c r="Z461">
        <v>5490</v>
      </c>
      <c r="AA461">
        <v>0.26</v>
      </c>
      <c r="AB461">
        <v>13</v>
      </c>
      <c r="AC461">
        <v>7</v>
      </c>
      <c r="AD461">
        <v>6</v>
      </c>
      <c r="AE461">
        <v>53.85</v>
      </c>
      <c r="AF461">
        <v>13</v>
      </c>
      <c r="AG461">
        <v>6</v>
      </c>
      <c r="AH461">
        <v>4</v>
      </c>
      <c r="AI461">
        <v>3</v>
      </c>
    </row>
    <row r="462" spans="1:35" x14ac:dyDescent="0.2">
      <c r="A462" s="102">
        <v>555</v>
      </c>
      <c r="B462">
        <v>8273</v>
      </c>
      <c r="C462" t="s">
        <v>3526</v>
      </c>
      <c r="D462" t="s">
        <v>3366</v>
      </c>
      <c r="E462">
        <v>3505</v>
      </c>
      <c r="F462">
        <v>3515</v>
      </c>
      <c r="G462">
        <v>300</v>
      </c>
      <c r="H462" t="s">
        <v>3343</v>
      </c>
      <c r="I462">
        <v>9508</v>
      </c>
      <c r="J462" t="s">
        <v>3529</v>
      </c>
      <c r="K462" t="s">
        <v>3407</v>
      </c>
      <c r="L462">
        <v>909</v>
      </c>
      <c r="M462">
        <v>921</v>
      </c>
      <c r="N462">
        <v>1100</v>
      </c>
      <c r="O462" t="s">
        <v>3340</v>
      </c>
      <c r="P462">
        <v>0.81415448962994796</v>
      </c>
      <c r="Q462">
        <v>0.86840993002599698</v>
      </c>
      <c r="R462" s="15">
        <v>0.26242017411292601</v>
      </c>
      <c r="S462" s="15">
        <v>0.22060979011442899</v>
      </c>
      <c r="T462">
        <v>-1.5705089879409599</v>
      </c>
      <c r="U462">
        <v>1.5705089879409599</v>
      </c>
      <c r="V462">
        <v>1.54306702814707</v>
      </c>
      <c r="W462">
        <v>-9.94</v>
      </c>
      <c r="X462">
        <v>3.93</v>
      </c>
      <c r="Y462">
        <v>70944</v>
      </c>
      <c r="Z462">
        <v>4434</v>
      </c>
      <c r="AA462">
        <v>0.26</v>
      </c>
      <c r="AB462">
        <v>16</v>
      </c>
      <c r="AC462">
        <v>7</v>
      </c>
      <c r="AD462">
        <v>9</v>
      </c>
      <c r="AE462">
        <v>43.75</v>
      </c>
      <c r="AF462">
        <v>12</v>
      </c>
      <c r="AG462">
        <v>6</v>
      </c>
      <c r="AH462">
        <v>6</v>
      </c>
      <c r="AI462">
        <v>4</v>
      </c>
    </row>
    <row r="463" spans="1:35" x14ac:dyDescent="0.2">
      <c r="A463" s="102">
        <v>534</v>
      </c>
      <c r="B463">
        <v>7762</v>
      </c>
      <c r="C463" t="s">
        <v>3661</v>
      </c>
      <c r="D463" t="s">
        <v>3349</v>
      </c>
      <c r="E463">
        <v>538</v>
      </c>
      <c r="F463">
        <v>535</v>
      </c>
      <c r="G463">
        <v>2000</v>
      </c>
      <c r="H463" t="s">
        <v>3343</v>
      </c>
      <c r="I463">
        <v>8411</v>
      </c>
      <c r="J463" t="s">
        <v>3527</v>
      </c>
      <c r="K463" t="s">
        <v>3405</v>
      </c>
      <c r="L463">
        <v>163.1</v>
      </c>
      <c r="M463">
        <v>162.80000000000001</v>
      </c>
      <c r="N463">
        <v>6600</v>
      </c>
      <c r="O463" t="s">
        <v>3340</v>
      </c>
      <c r="P463">
        <v>0.91589212049061297</v>
      </c>
      <c r="Q463">
        <v>0.87184860298038502</v>
      </c>
      <c r="R463">
        <v>0.135986328868519</v>
      </c>
      <c r="S463" s="15">
        <v>0.27392717934542499</v>
      </c>
      <c r="T463">
        <v>-1.8931331652269601</v>
      </c>
      <c r="U463">
        <v>1.8931331652269601</v>
      </c>
      <c r="V463">
        <v>2.2696956298923698</v>
      </c>
      <c r="W463">
        <v>-6.1</v>
      </c>
      <c r="X463">
        <v>0.42</v>
      </c>
      <c r="Y463">
        <v>69353</v>
      </c>
      <c r="Z463">
        <v>3853</v>
      </c>
      <c r="AA463">
        <v>0.18</v>
      </c>
      <c r="AB463">
        <v>18</v>
      </c>
      <c r="AC463">
        <v>10</v>
      </c>
      <c r="AD463">
        <v>8</v>
      </c>
      <c r="AE463">
        <v>55.56</v>
      </c>
      <c r="AF463">
        <v>16</v>
      </c>
      <c r="AG463">
        <v>4</v>
      </c>
      <c r="AH463">
        <v>2</v>
      </c>
      <c r="AI463">
        <v>12</v>
      </c>
    </row>
    <row r="464" spans="1:35" x14ac:dyDescent="0.2">
      <c r="A464" s="102">
        <v>208</v>
      </c>
      <c r="B464">
        <v>4290</v>
      </c>
      <c r="C464" t="s">
        <v>3404</v>
      </c>
      <c r="D464" t="s">
        <v>3355</v>
      </c>
      <c r="E464">
        <v>990</v>
      </c>
      <c r="F464">
        <v>1008</v>
      </c>
      <c r="G464">
        <v>800</v>
      </c>
      <c r="H464" t="s">
        <v>3343</v>
      </c>
      <c r="I464">
        <v>8036</v>
      </c>
      <c r="J464" t="s">
        <v>3354</v>
      </c>
      <c r="K464" t="s">
        <v>3347</v>
      </c>
      <c r="L464">
        <v>8080</v>
      </c>
      <c r="M464">
        <v>8010</v>
      </c>
      <c r="N464">
        <v>100</v>
      </c>
      <c r="O464" t="s">
        <v>3340</v>
      </c>
      <c r="P464">
        <v>0.86896523876447396</v>
      </c>
      <c r="Q464">
        <v>0.91749436605872403</v>
      </c>
      <c r="R464">
        <v>3.9481846796829201E-2</v>
      </c>
      <c r="S464">
        <v>6.1151598705234102E-2</v>
      </c>
      <c r="T464">
        <v>-0.78686580080104096</v>
      </c>
      <c r="U464">
        <v>0.78686580080104096</v>
      </c>
      <c r="V464">
        <v>1.64485854918281</v>
      </c>
      <c r="W464">
        <v>-3.24</v>
      </c>
      <c r="X464">
        <v>0.67</v>
      </c>
      <c r="Y464">
        <v>69290</v>
      </c>
      <c r="Z464">
        <v>7699</v>
      </c>
      <c r="AA464">
        <v>0.37</v>
      </c>
      <c r="AB464">
        <v>9</v>
      </c>
      <c r="AC464">
        <v>6</v>
      </c>
      <c r="AD464">
        <v>3</v>
      </c>
      <c r="AE464">
        <v>66.67</v>
      </c>
      <c r="AF464">
        <v>9</v>
      </c>
      <c r="AG464">
        <v>4</v>
      </c>
      <c r="AH464">
        <v>2</v>
      </c>
      <c r="AI464">
        <v>3</v>
      </c>
    </row>
    <row r="465" spans="1:35" x14ac:dyDescent="0.2">
      <c r="A465" s="102">
        <v>613</v>
      </c>
      <c r="B465">
        <v>1414</v>
      </c>
      <c r="C465" t="s">
        <v>3630</v>
      </c>
      <c r="D465" t="s">
        <v>3350</v>
      </c>
      <c r="E465">
        <v>4630</v>
      </c>
      <c r="F465">
        <v>4590</v>
      </c>
      <c r="G465">
        <v>200</v>
      </c>
      <c r="H465" t="s">
        <v>3343</v>
      </c>
      <c r="I465">
        <v>3635</v>
      </c>
      <c r="J465" t="s">
        <v>47</v>
      </c>
      <c r="K465" t="s">
        <v>3342</v>
      </c>
      <c r="L465">
        <v>3030</v>
      </c>
      <c r="M465">
        <v>3105</v>
      </c>
      <c r="N465">
        <v>300</v>
      </c>
      <c r="O465" t="s">
        <v>3340</v>
      </c>
      <c r="P465">
        <v>0.84091436031353695</v>
      </c>
      <c r="Q465">
        <v>0.85758914567044398</v>
      </c>
      <c r="R465" s="15">
        <v>7.8990610421107596E-2</v>
      </c>
      <c r="S465">
        <v>0.38033257495796502</v>
      </c>
      <c r="T465">
        <v>-2.9671541117949101</v>
      </c>
      <c r="U465">
        <v>2.9671541117949101</v>
      </c>
      <c r="V465">
        <v>2.4561948727008098</v>
      </c>
      <c r="W465">
        <v>-11.4</v>
      </c>
      <c r="X465">
        <v>1.47</v>
      </c>
      <c r="Y465">
        <v>69055</v>
      </c>
      <c r="Z465">
        <v>3288</v>
      </c>
      <c r="AA465">
        <v>0.19</v>
      </c>
      <c r="AB465">
        <v>21</v>
      </c>
      <c r="AC465">
        <v>13</v>
      </c>
      <c r="AD465">
        <v>8</v>
      </c>
      <c r="AE465">
        <v>61.9</v>
      </c>
      <c r="AF465">
        <v>12</v>
      </c>
      <c r="AG465">
        <v>9</v>
      </c>
      <c r="AH465">
        <v>4</v>
      </c>
      <c r="AI465">
        <v>8</v>
      </c>
    </row>
    <row r="466" spans="1:35" x14ac:dyDescent="0.2">
      <c r="A466" s="102">
        <v>863</v>
      </c>
      <c r="B466">
        <v>2427</v>
      </c>
      <c r="C466" t="s">
        <v>3727</v>
      </c>
      <c r="D466" t="s">
        <v>3355</v>
      </c>
      <c r="E466">
        <v>1030</v>
      </c>
      <c r="F466">
        <v>1034</v>
      </c>
      <c r="G466">
        <v>1000</v>
      </c>
      <c r="H466" t="s">
        <v>3340</v>
      </c>
      <c r="I466">
        <v>8242</v>
      </c>
      <c r="J466" t="s">
        <v>1084</v>
      </c>
      <c r="K466" t="s">
        <v>3366</v>
      </c>
      <c r="L466">
        <v>995</v>
      </c>
      <c r="M466">
        <v>1003</v>
      </c>
      <c r="N466">
        <v>1000</v>
      </c>
      <c r="O466" t="s">
        <v>3343</v>
      </c>
      <c r="P466">
        <v>0.87563001855863798</v>
      </c>
      <c r="Q466">
        <v>0.81791378308957496</v>
      </c>
      <c r="R466" s="15">
        <v>0.19933137038064899</v>
      </c>
      <c r="S466" s="15">
        <v>0.167427556111406</v>
      </c>
      <c r="T466">
        <v>2.3605753792600002</v>
      </c>
      <c r="U466">
        <v>2.3605753792600002</v>
      </c>
      <c r="V466">
        <v>1.5152474399223901</v>
      </c>
      <c r="W466">
        <v>7.92</v>
      </c>
      <c r="X466">
        <v>3</v>
      </c>
      <c r="Y466">
        <v>68807</v>
      </c>
      <c r="Z466">
        <v>2867</v>
      </c>
      <c r="AA466">
        <v>0.13</v>
      </c>
      <c r="AB466">
        <v>24</v>
      </c>
      <c r="AC466">
        <v>13</v>
      </c>
      <c r="AD466">
        <v>11</v>
      </c>
      <c r="AE466">
        <v>54.17</v>
      </c>
      <c r="AF466">
        <v>9</v>
      </c>
      <c r="AG466">
        <v>11</v>
      </c>
      <c r="AH466">
        <v>9</v>
      </c>
      <c r="AI466">
        <v>4</v>
      </c>
    </row>
    <row r="467" spans="1:35" x14ac:dyDescent="0.2">
      <c r="A467" s="102">
        <v>801</v>
      </c>
      <c r="B467">
        <v>1883</v>
      </c>
      <c r="C467" t="s">
        <v>3635</v>
      </c>
      <c r="D467" t="s">
        <v>3350</v>
      </c>
      <c r="E467">
        <v>3720</v>
      </c>
      <c r="F467">
        <v>3700</v>
      </c>
      <c r="G467">
        <v>200</v>
      </c>
      <c r="H467" t="s">
        <v>3340</v>
      </c>
      <c r="I467">
        <v>6951</v>
      </c>
      <c r="J467" t="s">
        <v>229</v>
      </c>
      <c r="K467" t="s">
        <v>3345</v>
      </c>
      <c r="L467">
        <v>3660</v>
      </c>
      <c r="M467">
        <v>3690</v>
      </c>
      <c r="N467">
        <v>200</v>
      </c>
      <c r="O467" t="s">
        <v>3343</v>
      </c>
      <c r="P467">
        <v>0.83260927572031695</v>
      </c>
      <c r="Q467">
        <v>0.82914483455372601</v>
      </c>
      <c r="R467">
        <v>4.1528482545583098E-2</v>
      </c>
      <c r="S467">
        <v>2.44545040922512E-4</v>
      </c>
      <c r="T467">
        <v>1.98095671910182</v>
      </c>
      <c r="U467">
        <v>1.98095671910182</v>
      </c>
      <c r="V467">
        <v>2.55369492309771</v>
      </c>
      <c r="W467">
        <v>14.94</v>
      </c>
      <c r="X467">
        <v>0.27</v>
      </c>
      <c r="Y467">
        <v>68658</v>
      </c>
      <c r="Z467">
        <v>3121</v>
      </c>
      <c r="AA467">
        <v>0.03</v>
      </c>
      <c r="AB467">
        <v>22</v>
      </c>
      <c r="AC467">
        <v>8</v>
      </c>
      <c r="AD467">
        <v>14</v>
      </c>
      <c r="AE467">
        <v>36.36</v>
      </c>
      <c r="AF467">
        <v>10</v>
      </c>
      <c r="AG467">
        <v>6</v>
      </c>
      <c r="AH467">
        <v>11</v>
      </c>
      <c r="AI467">
        <v>5</v>
      </c>
    </row>
    <row r="468" spans="1:35" x14ac:dyDescent="0.2">
      <c r="A468" s="102">
        <v>671</v>
      </c>
      <c r="B468">
        <v>2379</v>
      </c>
      <c r="C468" t="s">
        <v>599</v>
      </c>
      <c r="D468" t="s">
        <v>3355</v>
      </c>
      <c r="E468">
        <v>3470</v>
      </c>
      <c r="F468">
        <v>3445</v>
      </c>
      <c r="G468">
        <v>300</v>
      </c>
      <c r="H468" t="s">
        <v>3340</v>
      </c>
      <c r="I468">
        <v>8591</v>
      </c>
      <c r="J468" t="s">
        <v>3618</v>
      </c>
      <c r="K468" t="s">
        <v>3346</v>
      </c>
      <c r="L468">
        <v>1923</v>
      </c>
      <c r="M468">
        <v>1899</v>
      </c>
      <c r="N468">
        <v>500</v>
      </c>
      <c r="O468" t="s">
        <v>3343</v>
      </c>
      <c r="P468">
        <v>0.84471207971664397</v>
      </c>
      <c r="Q468">
        <v>0.84824542501816302</v>
      </c>
      <c r="R468">
        <v>3.91649557305968E-2</v>
      </c>
      <c r="S468">
        <v>0.36580408880582999</v>
      </c>
      <c r="T468">
        <v>0.61064628659264297</v>
      </c>
      <c r="U468">
        <v>0.61064628659264297</v>
      </c>
      <c r="V468">
        <v>0.20425103978908099</v>
      </c>
      <c r="W468">
        <v>2.14</v>
      </c>
      <c r="X468">
        <v>8.1300000000000008</v>
      </c>
      <c r="Y468">
        <v>68488</v>
      </c>
      <c r="Z468">
        <v>2854</v>
      </c>
      <c r="AA468">
        <v>0.23</v>
      </c>
      <c r="AB468">
        <v>24</v>
      </c>
      <c r="AC468">
        <v>13</v>
      </c>
      <c r="AD468">
        <v>11</v>
      </c>
      <c r="AE468">
        <v>54.17</v>
      </c>
      <c r="AF468">
        <v>9</v>
      </c>
      <c r="AG468">
        <v>11</v>
      </c>
      <c r="AH468">
        <v>8</v>
      </c>
      <c r="AI468">
        <v>5</v>
      </c>
    </row>
    <row r="469" spans="1:35" x14ac:dyDescent="0.2">
      <c r="A469" s="102">
        <v>381</v>
      </c>
      <c r="B469">
        <v>2371</v>
      </c>
      <c r="C469" t="s">
        <v>766</v>
      </c>
      <c r="D469" t="s">
        <v>3355</v>
      </c>
      <c r="E469">
        <v>2954</v>
      </c>
      <c r="F469">
        <v>2929</v>
      </c>
      <c r="G469">
        <v>300</v>
      </c>
      <c r="H469" t="s">
        <v>3343</v>
      </c>
      <c r="I469">
        <v>3635</v>
      </c>
      <c r="J469" t="s">
        <v>47</v>
      </c>
      <c r="K469" t="s">
        <v>3342</v>
      </c>
      <c r="L469">
        <v>3030</v>
      </c>
      <c r="M469">
        <v>3105</v>
      </c>
      <c r="N469">
        <v>300</v>
      </c>
      <c r="O469" t="s">
        <v>3340</v>
      </c>
      <c r="P469">
        <v>0.90985811320763799</v>
      </c>
      <c r="Q469">
        <v>0.89209117728471599</v>
      </c>
      <c r="R469">
        <v>1.43525081282115E-2</v>
      </c>
      <c r="S469">
        <v>0.18155163793465501</v>
      </c>
      <c r="T469">
        <v>-2.60292143443924</v>
      </c>
      <c r="U469">
        <v>2.60292143443924</v>
      </c>
      <c r="V469">
        <v>1.1403243730964101</v>
      </c>
      <c r="W469">
        <v>-6.61</v>
      </c>
      <c r="X469">
        <v>5.67</v>
      </c>
      <c r="Y469">
        <v>68453</v>
      </c>
      <c r="Z469">
        <v>3423</v>
      </c>
      <c r="AA469">
        <v>0.13</v>
      </c>
      <c r="AB469">
        <v>20</v>
      </c>
      <c r="AC469">
        <v>11</v>
      </c>
      <c r="AD469">
        <v>9</v>
      </c>
      <c r="AE469">
        <v>55</v>
      </c>
      <c r="AF469">
        <v>14</v>
      </c>
      <c r="AG469">
        <v>5</v>
      </c>
      <c r="AH469">
        <v>4</v>
      </c>
      <c r="AI469">
        <v>11</v>
      </c>
    </row>
    <row r="470" spans="1:35" x14ac:dyDescent="0.2">
      <c r="A470" s="102">
        <v>893</v>
      </c>
      <c r="B470">
        <v>4569</v>
      </c>
      <c r="C470" t="s">
        <v>3728</v>
      </c>
      <c r="D470" t="s">
        <v>3363</v>
      </c>
      <c r="E470">
        <v>2075</v>
      </c>
      <c r="F470">
        <v>2125</v>
      </c>
      <c r="G470">
        <v>300</v>
      </c>
      <c r="H470" t="s">
        <v>3340</v>
      </c>
      <c r="I470">
        <v>8279</v>
      </c>
      <c r="J470" t="s">
        <v>1090</v>
      </c>
      <c r="K470" t="s">
        <v>3366</v>
      </c>
      <c r="L470">
        <v>5750</v>
      </c>
      <c r="M470">
        <v>5760</v>
      </c>
      <c r="N470">
        <v>100</v>
      </c>
      <c r="O470" t="s">
        <v>3343</v>
      </c>
      <c r="P470">
        <v>0.81061938728116401</v>
      </c>
      <c r="Q470">
        <v>0.810194282845772</v>
      </c>
      <c r="R470">
        <v>2.8128895283507201E-2</v>
      </c>
      <c r="S470" s="15">
        <v>0.172299325909225</v>
      </c>
      <c r="T470">
        <v>1.3094804215412901</v>
      </c>
      <c r="U470">
        <v>1.3094804215412901</v>
      </c>
      <c r="V470">
        <v>0.816659001898555</v>
      </c>
      <c r="W470">
        <v>3.6</v>
      </c>
      <c r="X470">
        <v>10.68</v>
      </c>
      <c r="Y470">
        <v>68146</v>
      </c>
      <c r="Z470">
        <v>5679</v>
      </c>
      <c r="AA470">
        <v>0.4</v>
      </c>
      <c r="AB470">
        <v>12</v>
      </c>
      <c r="AC470">
        <v>7</v>
      </c>
      <c r="AD470">
        <v>5</v>
      </c>
      <c r="AE470">
        <v>58.33</v>
      </c>
      <c r="AF470">
        <v>14</v>
      </c>
      <c r="AG470">
        <v>3</v>
      </c>
      <c r="AH470">
        <v>1</v>
      </c>
      <c r="AI470">
        <v>8</v>
      </c>
    </row>
    <row r="471" spans="1:35" x14ac:dyDescent="0.2">
      <c r="A471" s="102">
        <v>718</v>
      </c>
      <c r="B471">
        <v>2002</v>
      </c>
      <c r="C471" t="s">
        <v>3709</v>
      </c>
      <c r="D471" t="s">
        <v>3368</v>
      </c>
      <c r="E471">
        <v>1905</v>
      </c>
      <c r="F471">
        <v>1927</v>
      </c>
      <c r="G471">
        <v>600</v>
      </c>
      <c r="H471" t="s">
        <v>3340</v>
      </c>
      <c r="I471">
        <v>2810</v>
      </c>
      <c r="J471" t="s">
        <v>3729</v>
      </c>
      <c r="K471" t="s">
        <v>3368</v>
      </c>
      <c r="L471">
        <v>3680</v>
      </c>
      <c r="M471">
        <v>3630</v>
      </c>
      <c r="N471">
        <v>300</v>
      </c>
      <c r="O471" t="s">
        <v>3343</v>
      </c>
      <c r="P471">
        <v>0.868878980029262</v>
      </c>
      <c r="Q471">
        <v>0.84062774641023896</v>
      </c>
      <c r="R471">
        <v>4.0650123745848199E-2</v>
      </c>
      <c r="S471" s="106">
        <v>0.25448013650062801</v>
      </c>
      <c r="T471">
        <v>0.74857743065899995</v>
      </c>
      <c r="U471">
        <v>0.74857743065899995</v>
      </c>
      <c r="V471">
        <v>3.65306328880796E-3</v>
      </c>
      <c r="W471">
        <v>2.34</v>
      </c>
      <c r="X471">
        <v>6.17</v>
      </c>
      <c r="Y471">
        <v>68095</v>
      </c>
      <c r="Z471">
        <v>4540</v>
      </c>
      <c r="AA471">
        <v>0.36</v>
      </c>
      <c r="AB471">
        <v>15</v>
      </c>
      <c r="AC471">
        <v>9</v>
      </c>
      <c r="AD471">
        <v>6</v>
      </c>
      <c r="AE471">
        <v>60</v>
      </c>
      <c r="AF471">
        <v>15</v>
      </c>
      <c r="AG471">
        <v>3</v>
      </c>
      <c r="AH471">
        <v>1</v>
      </c>
      <c r="AI471">
        <v>11</v>
      </c>
    </row>
    <row r="472" spans="1:35" x14ac:dyDescent="0.2">
      <c r="A472" s="102">
        <v>152</v>
      </c>
      <c r="B472">
        <v>4689</v>
      </c>
      <c r="C472" t="s">
        <v>3628</v>
      </c>
      <c r="D472" t="s">
        <v>3342</v>
      </c>
      <c r="E472">
        <v>425</v>
      </c>
      <c r="F472">
        <v>420</v>
      </c>
      <c r="G472">
        <v>2500</v>
      </c>
      <c r="H472" t="s">
        <v>3343</v>
      </c>
      <c r="I472">
        <v>6967</v>
      </c>
      <c r="J472" t="s">
        <v>989</v>
      </c>
      <c r="K472" t="s">
        <v>3345</v>
      </c>
      <c r="L472">
        <v>1323</v>
      </c>
      <c r="M472">
        <v>1318</v>
      </c>
      <c r="N472">
        <v>800</v>
      </c>
      <c r="O472" t="s">
        <v>3340</v>
      </c>
      <c r="P472">
        <v>0.81064899260524803</v>
      </c>
      <c r="Q472">
        <v>0.92639359691067003</v>
      </c>
      <c r="R472" s="15">
        <v>6.3487831777205406E-2</v>
      </c>
      <c r="S472">
        <v>0.19926581173875299</v>
      </c>
      <c r="T472">
        <v>-0.90693289653840403</v>
      </c>
      <c r="U472">
        <v>0.90693289653840403</v>
      </c>
      <c r="V472">
        <v>0.59269786272997804</v>
      </c>
      <c r="W472">
        <v>-6.12</v>
      </c>
      <c r="X472">
        <v>0.42</v>
      </c>
      <c r="Y472">
        <v>67721</v>
      </c>
      <c r="Z472">
        <v>4233</v>
      </c>
      <c r="AA472">
        <v>0.15</v>
      </c>
      <c r="AB472">
        <v>16</v>
      </c>
      <c r="AC472">
        <v>9</v>
      </c>
      <c r="AD472">
        <v>7</v>
      </c>
      <c r="AE472">
        <v>56.25</v>
      </c>
      <c r="AF472">
        <v>10</v>
      </c>
      <c r="AG472">
        <v>9</v>
      </c>
      <c r="AH472">
        <v>5</v>
      </c>
      <c r="AI472">
        <v>2</v>
      </c>
    </row>
    <row r="473" spans="1:35" x14ac:dyDescent="0.2">
      <c r="A473" s="102">
        <v>677</v>
      </c>
      <c r="B473">
        <v>3407</v>
      </c>
      <c r="C473" t="s">
        <v>3531</v>
      </c>
      <c r="D473" t="s">
        <v>3365</v>
      </c>
      <c r="E473">
        <v>1155.5</v>
      </c>
      <c r="F473">
        <v>1151</v>
      </c>
      <c r="G473">
        <v>700</v>
      </c>
      <c r="H473" t="s">
        <v>3340</v>
      </c>
      <c r="I473">
        <v>7267</v>
      </c>
      <c r="J473" t="s">
        <v>61</v>
      </c>
      <c r="K473" t="s">
        <v>3358</v>
      </c>
      <c r="L473">
        <v>2828.5</v>
      </c>
      <c r="M473">
        <v>2849</v>
      </c>
      <c r="N473">
        <v>300</v>
      </c>
      <c r="O473" t="s">
        <v>3343</v>
      </c>
      <c r="P473">
        <v>0.86517094814488504</v>
      </c>
      <c r="Q473">
        <v>0.84730594336214904</v>
      </c>
      <c r="R473">
        <v>0.212799486764048</v>
      </c>
      <c r="S473">
        <v>5.52780668236083E-2</v>
      </c>
      <c r="T473">
        <v>0.80294723261996603</v>
      </c>
      <c r="U473">
        <v>0.80294723261996603</v>
      </c>
      <c r="V473">
        <v>0.80814781665692703</v>
      </c>
      <c r="W473">
        <v>1.64</v>
      </c>
      <c r="X473">
        <v>5.73</v>
      </c>
      <c r="Y473">
        <v>67144</v>
      </c>
      <c r="Z473">
        <v>3357</v>
      </c>
      <c r="AA473">
        <v>0.21</v>
      </c>
      <c r="AB473">
        <v>20</v>
      </c>
      <c r="AC473">
        <v>11</v>
      </c>
      <c r="AD473">
        <v>9</v>
      </c>
      <c r="AE473">
        <v>55</v>
      </c>
      <c r="AF473">
        <v>14</v>
      </c>
      <c r="AG473">
        <v>5</v>
      </c>
      <c r="AH473">
        <v>4</v>
      </c>
      <c r="AI473">
        <v>11</v>
      </c>
    </row>
    <row r="474" spans="1:35" x14ac:dyDescent="0.2">
      <c r="A474" s="102">
        <v>26</v>
      </c>
      <c r="B474">
        <v>2413</v>
      </c>
      <c r="C474" t="s">
        <v>3360</v>
      </c>
      <c r="D474" t="s">
        <v>3355</v>
      </c>
      <c r="E474">
        <v>3230</v>
      </c>
      <c r="F474">
        <v>3220</v>
      </c>
      <c r="G474">
        <v>200</v>
      </c>
      <c r="H474" t="s">
        <v>3343</v>
      </c>
      <c r="I474">
        <v>8036</v>
      </c>
      <c r="J474" t="s">
        <v>3354</v>
      </c>
      <c r="K474" t="s">
        <v>3347</v>
      </c>
      <c r="L474">
        <v>8080</v>
      </c>
      <c r="M474">
        <v>8010</v>
      </c>
      <c r="N474">
        <v>100</v>
      </c>
      <c r="O474" t="s">
        <v>3340</v>
      </c>
      <c r="P474">
        <v>0.90125956975259702</v>
      </c>
      <c r="Q474">
        <v>0.95684007596088805</v>
      </c>
      <c r="R474">
        <v>0.32701302045671898</v>
      </c>
      <c r="S474">
        <v>6.8067902745988104E-2</v>
      </c>
      <c r="T474">
        <v>-0.76832893166637795</v>
      </c>
      <c r="U474">
        <v>0.76832893166637795</v>
      </c>
      <c r="V474">
        <v>1.14505805311402</v>
      </c>
      <c r="W474">
        <v>-2.63</v>
      </c>
      <c r="X474">
        <v>19.600000000000001</v>
      </c>
      <c r="Y474">
        <v>66974</v>
      </c>
      <c r="Z474">
        <v>5152</v>
      </c>
      <c r="AA474">
        <v>0.27</v>
      </c>
      <c r="AB474">
        <v>13</v>
      </c>
      <c r="AC474">
        <v>6</v>
      </c>
      <c r="AD474">
        <v>7</v>
      </c>
      <c r="AE474">
        <v>46.15</v>
      </c>
      <c r="AF474">
        <v>12</v>
      </c>
      <c r="AG474">
        <v>4</v>
      </c>
      <c r="AH474">
        <v>5</v>
      </c>
      <c r="AI474">
        <v>4</v>
      </c>
    </row>
    <row r="475" spans="1:35" x14ac:dyDescent="0.2">
      <c r="A475" s="102">
        <v>802</v>
      </c>
      <c r="B475">
        <v>4114</v>
      </c>
      <c r="C475" t="s">
        <v>3579</v>
      </c>
      <c r="D475" t="s">
        <v>3365</v>
      </c>
      <c r="E475">
        <v>6090</v>
      </c>
      <c r="F475">
        <v>6040</v>
      </c>
      <c r="G475">
        <v>100</v>
      </c>
      <c r="H475" t="s">
        <v>3340</v>
      </c>
      <c r="I475">
        <v>7201</v>
      </c>
      <c r="J475" t="s">
        <v>3387</v>
      </c>
      <c r="K475" t="s">
        <v>3358</v>
      </c>
      <c r="L475">
        <v>593.20000000000005</v>
      </c>
      <c r="M475">
        <v>592.6</v>
      </c>
      <c r="N475">
        <v>1000</v>
      </c>
      <c r="O475" t="s">
        <v>3343</v>
      </c>
      <c r="P475">
        <v>0.81154113374215997</v>
      </c>
      <c r="Q475">
        <v>0.82877067458721998</v>
      </c>
      <c r="R475">
        <v>0.135668709522201</v>
      </c>
      <c r="S475">
        <v>6.5836512160741406E-2</v>
      </c>
      <c r="T475">
        <v>0.101789555694693</v>
      </c>
      <c r="U475">
        <v>0.101789555694693</v>
      </c>
      <c r="V475">
        <v>2.26844047697523</v>
      </c>
      <c r="W475">
        <v>0.39</v>
      </c>
      <c r="X475">
        <v>1.89</v>
      </c>
      <c r="Y475">
        <v>66921</v>
      </c>
      <c r="Z475">
        <v>2788</v>
      </c>
      <c r="AA475">
        <v>0.18</v>
      </c>
      <c r="AB475">
        <v>24</v>
      </c>
      <c r="AC475">
        <v>12</v>
      </c>
      <c r="AD475">
        <v>12</v>
      </c>
      <c r="AE475">
        <v>50</v>
      </c>
      <c r="AF475">
        <v>14</v>
      </c>
      <c r="AG475">
        <v>6</v>
      </c>
      <c r="AH475">
        <v>5</v>
      </c>
      <c r="AI475">
        <v>13</v>
      </c>
    </row>
    <row r="476" spans="1:35" x14ac:dyDescent="0.2">
      <c r="A476" s="102">
        <v>364</v>
      </c>
      <c r="B476">
        <v>5233</v>
      </c>
      <c r="C476" t="s">
        <v>3652</v>
      </c>
      <c r="D476" t="s">
        <v>3339</v>
      </c>
      <c r="E476">
        <v>2998</v>
      </c>
      <c r="F476">
        <v>3000</v>
      </c>
      <c r="G476">
        <v>300</v>
      </c>
      <c r="H476" t="s">
        <v>3340</v>
      </c>
      <c r="I476">
        <v>9603</v>
      </c>
      <c r="J476" t="s">
        <v>3624</v>
      </c>
      <c r="K476" t="s">
        <v>3355</v>
      </c>
      <c r="L476">
        <v>2625</v>
      </c>
      <c r="M476">
        <v>2673</v>
      </c>
      <c r="N476">
        <v>300</v>
      </c>
      <c r="O476" t="s">
        <v>3343</v>
      </c>
      <c r="P476">
        <v>0.82292630222677199</v>
      </c>
      <c r="Q476">
        <v>0.894674983354661</v>
      </c>
      <c r="R476" s="106">
        <v>0.18526569865564599</v>
      </c>
      <c r="S476">
        <v>0.13061240758543299</v>
      </c>
      <c r="T476">
        <v>0.68233508388971797</v>
      </c>
      <c r="U476">
        <v>0.68233508388971797</v>
      </c>
      <c r="V476">
        <v>1.39937979961762</v>
      </c>
      <c r="W476">
        <v>2.4</v>
      </c>
      <c r="X476">
        <v>10.9</v>
      </c>
      <c r="Y476">
        <v>66893</v>
      </c>
      <c r="Z476">
        <v>4778</v>
      </c>
      <c r="AA476">
        <v>0.26</v>
      </c>
      <c r="AB476">
        <v>14</v>
      </c>
      <c r="AC476">
        <v>8</v>
      </c>
      <c r="AD476">
        <v>6</v>
      </c>
      <c r="AE476">
        <v>57.14</v>
      </c>
      <c r="AF476">
        <v>10</v>
      </c>
      <c r="AG476">
        <v>6</v>
      </c>
      <c r="AH476">
        <v>5</v>
      </c>
      <c r="AI476">
        <v>3</v>
      </c>
    </row>
    <row r="477" spans="1:35" x14ac:dyDescent="0.2">
      <c r="A477" s="102">
        <v>145</v>
      </c>
      <c r="B477">
        <v>1333</v>
      </c>
      <c r="C477" t="s">
        <v>3521</v>
      </c>
      <c r="D477" t="s">
        <v>3522</v>
      </c>
      <c r="E477">
        <v>2532</v>
      </c>
      <c r="F477">
        <v>2596</v>
      </c>
      <c r="G477">
        <v>400</v>
      </c>
      <c r="H477" t="s">
        <v>3343</v>
      </c>
      <c r="I477">
        <v>7182</v>
      </c>
      <c r="J477" t="s">
        <v>3519</v>
      </c>
      <c r="K477" t="s">
        <v>3405</v>
      </c>
      <c r="L477">
        <v>1031</v>
      </c>
      <c r="M477">
        <v>1032</v>
      </c>
      <c r="N477">
        <v>1000</v>
      </c>
      <c r="O477" t="s">
        <v>3340</v>
      </c>
      <c r="P477">
        <v>0.83165652206031304</v>
      </c>
      <c r="Q477">
        <v>0.92716427308222604</v>
      </c>
      <c r="R477">
        <v>3.05456376353174E-2</v>
      </c>
      <c r="S477">
        <v>0.14246788231843399</v>
      </c>
      <c r="T477">
        <v>-2.4136065824944701</v>
      </c>
      <c r="U477">
        <v>2.4136065824944701</v>
      </c>
      <c r="V477">
        <v>3.2175417682636498</v>
      </c>
      <c r="W477">
        <v>-5.68</v>
      </c>
      <c r="X477">
        <v>0.62</v>
      </c>
      <c r="Y477">
        <v>66376</v>
      </c>
      <c r="Z477">
        <v>4148</v>
      </c>
      <c r="AA477">
        <v>0.12</v>
      </c>
      <c r="AB477">
        <v>16</v>
      </c>
      <c r="AC477">
        <v>10</v>
      </c>
      <c r="AD477">
        <v>6</v>
      </c>
      <c r="AE477">
        <v>62.5</v>
      </c>
      <c r="AF477">
        <v>14</v>
      </c>
      <c r="AG477">
        <v>3</v>
      </c>
      <c r="AH477">
        <v>5</v>
      </c>
      <c r="AI477">
        <v>8</v>
      </c>
    </row>
    <row r="478" spans="1:35" x14ac:dyDescent="0.2">
      <c r="A478" s="102">
        <v>674</v>
      </c>
      <c r="B478">
        <v>4917</v>
      </c>
      <c r="C478" t="s">
        <v>3876</v>
      </c>
      <c r="D478" t="s">
        <v>3365</v>
      </c>
      <c r="E478">
        <v>2630</v>
      </c>
      <c r="F478">
        <v>2620</v>
      </c>
      <c r="G478">
        <v>400</v>
      </c>
      <c r="H478" t="s">
        <v>3340</v>
      </c>
      <c r="I478">
        <v>6770</v>
      </c>
      <c r="J478" t="s">
        <v>24</v>
      </c>
      <c r="K478" t="s">
        <v>3345</v>
      </c>
      <c r="L478">
        <v>1938</v>
      </c>
      <c r="M478">
        <v>1915</v>
      </c>
      <c r="N478">
        <v>500</v>
      </c>
      <c r="O478" t="s">
        <v>3343</v>
      </c>
      <c r="P478">
        <v>0.89151549278655395</v>
      </c>
      <c r="Q478">
        <v>0.84767773030561899</v>
      </c>
      <c r="R478">
        <v>8.6576167596602902E-2</v>
      </c>
      <c r="S478" s="106">
        <v>7.1518354879160306E-2</v>
      </c>
      <c r="T478">
        <v>2.7587784739011099</v>
      </c>
      <c r="U478">
        <v>2.7587784739011099</v>
      </c>
      <c r="V478">
        <v>3.04033098575864</v>
      </c>
      <c r="W478">
        <v>10.61</v>
      </c>
      <c r="X478">
        <v>8.64</v>
      </c>
      <c r="Y478">
        <v>65246</v>
      </c>
      <c r="Z478">
        <v>4350</v>
      </c>
      <c r="AA478">
        <v>0.37</v>
      </c>
      <c r="AB478">
        <v>15</v>
      </c>
      <c r="AC478">
        <v>8</v>
      </c>
      <c r="AD478">
        <v>7</v>
      </c>
      <c r="AE478">
        <v>53.33</v>
      </c>
      <c r="AF478">
        <v>9</v>
      </c>
      <c r="AG478">
        <v>7</v>
      </c>
      <c r="AH478">
        <v>5</v>
      </c>
      <c r="AI478">
        <v>3</v>
      </c>
    </row>
    <row r="479" spans="1:35" x14ac:dyDescent="0.2">
      <c r="A479" s="102">
        <v>584</v>
      </c>
      <c r="B479">
        <v>4812</v>
      </c>
      <c r="C479" t="s">
        <v>878</v>
      </c>
      <c r="D479" t="s">
        <v>3342</v>
      </c>
      <c r="E479">
        <v>4730</v>
      </c>
      <c r="F479">
        <v>4795</v>
      </c>
      <c r="G479">
        <v>200</v>
      </c>
      <c r="H479" t="s">
        <v>3340</v>
      </c>
      <c r="I479">
        <v>8572</v>
      </c>
      <c r="J479" t="s">
        <v>3308</v>
      </c>
      <c r="K479" t="s">
        <v>3346</v>
      </c>
      <c r="L479">
        <v>529</v>
      </c>
      <c r="M479">
        <v>522</v>
      </c>
      <c r="N479">
        <v>1800</v>
      </c>
      <c r="O479" t="s">
        <v>3343</v>
      </c>
      <c r="P479">
        <v>0.93177978596649103</v>
      </c>
      <c r="Q479">
        <v>0.86156177209645401</v>
      </c>
      <c r="R479">
        <v>3.12768822746484E-2</v>
      </c>
      <c r="S479">
        <v>0.10209541597435701</v>
      </c>
      <c r="T479">
        <v>1.3184867709067301</v>
      </c>
      <c r="U479">
        <v>1.3184867709067301</v>
      </c>
      <c r="V479">
        <v>1.0885769276698001</v>
      </c>
      <c r="W479">
        <v>4.75</v>
      </c>
      <c r="X479">
        <v>2.02</v>
      </c>
      <c r="Y479">
        <v>64499</v>
      </c>
      <c r="Z479">
        <v>3071</v>
      </c>
      <c r="AA479">
        <v>0.33</v>
      </c>
      <c r="AB479">
        <v>21</v>
      </c>
      <c r="AC479">
        <v>11</v>
      </c>
      <c r="AD479">
        <v>10</v>
      </c>
      <c r="AE479">
        <v>52.38</v>
      </c>
      <c r="AF479">
        <v>10</v>
      </c>
      <c r="AG479">
        <v>9</v>
      </c>
      <c r="AH479">
        <v>7</v>
      </c>
      <c r="AI479">
        <v>5</v>
      </c>
    </row>
    <row r="480" spans="1:35" x14ac:dyDescent="0.2">
      <c r="A480" s="102">
        <v>95</v>
      </c>
      <c r="B480">
        <v>4634</v>
      </c>
      <c r="C480" t="s">
        <v>66</v>
      </c>
      <c r="D480" t="s">
        <v>3365</v>
      </c>
      <c r="E480">
        <v>2508</v>
      </c>
      <c r="F480">
        <v>2503</v>
      </c>
      <c r="G480">
        <v>400</v>
      </c>
      <c r="H480" t="s">
        <v>3340</v>
      </c>
      <c r="I480">
        <v>6995</v>
      </c>
      <c r="J480" t="s">
        <v>51</v>
      </c>
      <c r="K480" t="s">
        <v>3358</v>
      </c>
      <c r="L480">
        <v>1903</v>
      </c>
      <c r="M480">
        <v>1881</v>
      </c>
      <c r="N480">
        <v>500</v>
      </c>
      <c r="O480" t="s">
        <v>3343</v>
      </c>
      <c r="P480">
        <v>0.85140129594219804</v>
      </c>
      <c r="Q480">
        <v>0.93538335678556594</v>
      </c>
      <c r="R480">
        <v>0.58396775936233403</v>
      </c>
      <c r="S480">
        <v>7.4803749311123198E-3</v>
      </c>
      <c r="T480">
        <v>1.2994535052287901</v>
      </c>
      <c r="U480">
        <v>1.2994535052287901</v>
      </c>
      <c r="V480">
        <v>0.73549879547033703</v>
      </c>
      <c r="W480">
        <v>4.47</v>
      </c>
      <c r="X480">
        <v>6.06</v>
      </c>
      <c r="Y480">
        <v>63682</v>
      </c>
      <c r="Z480">
        <v>3538</v>
      </c>
      <c r="AA480">
        <v>0.08</v>
      </c>
      <c r="AB480">
        <v>18</v>
      </c>
      <c r="AC480">
        <v>9</v>
      </c>
      <c r="AD480">
        <v>9</v>
      </c>
      <c r="AE480">
        <v>50</v>
      </c>
      <c r="AF480">
        <v>13</v>
      </c>
      <c r="AG480">
        <v>5</v>
      </c>
      <c r="AH480">
        <v>3</v>
      </c>
      <c r="AI480">
        <v>10</v>
      </c>
    </row>
    <row r="481" spans="1:35" x14ac:dyDescent="0.2">
      <c r="A481" s="102">
        <v>259</v>
      </c>
      <c r="B481">
        <v>1414</v>
      </c>
      <c r="C481" t="s">
        <v>3630</v>
      </c>
      <c r="D481" t="s">
        <v>3350</v>
      </c>
      <c r="E481">
        <v>4630</v>
      </c>
      <c r="F481">
        <v>4590</v>
      </c>
      <c r="G481">
        <v>200</v>
      </c>
      <c r="H481" t="s">
        <v>3340</v>
      </c>
      <c r="I481">
        <v>5393</v>
      </c>
      <c r="J481" t="s">
        <v>237</v>
      </c>
      <c r="K481" t="s">
        <v>3339</v>
      </c>
      <c r="L481">
        <v>2670</v>
      </c>
      <c r="M481">
        <v>2647</v>
      </c>
      <c r="N481">
        <v>300</v>
      </c>
      <c r="O481" t="s">
        <v>3343</v>
      </c>
      <c r="P481">
        <v>0.87808311476699596</v>
      </c>
      <c r="Q481">
        <v>0.90795098765373405</v>
      </c>
      <c r="R481">
        <v>3.1155244549112102E-2</v>
      </c>
      <c r="S481">
        <v>4.36858795510826E-2</v>
      </c>
      <c r="T481">
        <v>0.144999522275295</v>
      </c>
      <c r="U481">
        <v>0.144999522275295</v>
      </c>
      <c r="V481">
        <v>8.5132896213790901E-2</v>
      </c>
      <c r="W481">
        <v>0.76</v>
      </c>
      <c r="X481">
        <v>13.5</v>
      </c>
      <c r="Y481">
        <v>63638</v>
      </c>
      <c r="Z481">
        <v>4546</v>
      </c>
      <c r="AA481">
        <v>0.28999999999999998</v>
      </c>
      <c r="AB481">
        <v>14</v>
      </c>
      <c r="AC481">
        <v>8</v>
      </c>
      <c r="AD481">
        <v>6</v>
      </c>
      <c r="AE481">
        <v>57.14</v>
      </c>
      <c r="AF481">
        <v>10</v>
      </c>
      <c r="AG481">
        <v>5</v>
      </c>
      <c r="AH481">
        <v>6</v>
      </c>
      <c r="AI481">
        <v>3</v>
      </c>
    </row>
    <row r="482" spans="1:35" x14ac:dyDescent="0.2">
      <c r="A482" s="102">
        <v>214</v>
      </c>
      <c r="B482">
        <v>3046</v>
      </c>
      <c r="C482" t="s">
        <v>796</v>
      </c>
      <c r="D482" t="s">
        <v>3366</v>
      </c>
      <c r="E482">
        <v>7610</v>
      </c>
      <c r="F482">
        <v>7620</v>
      </c>
      <c r="G482">
        <v>100</v>
      </c>
      <c r="H482" t="s">
        <v>3343</v>
      </c>
      <c r="I482">
        <v>6967</v>
      </c>
      <c r="J482" t="s">
        <v>989</v>
      </c>
      <c r="K482" t="s">
        <v>3345</v>
      </c>
      <c r="L482">
        <v>1323</v>
      </c>
      <c r="M482">
        <v>1318</v>
      </c>
      <c r="N482">
        <v>600</v>
      </c>
      <c r="O482" t="s">
        <v>3340</v>
      </c>
      <c r="P482">
        <v>0.92457669973394596</v>
      </c>
      <c r="Q482">
        <v>0.915989284224484</v>
      </c>
      <c r="R482">
        <v>5.2114922155412198E-2</v>
      </c>
      <c r="S482">
        <v>2.7549971832863701E-2</v>
      </c>
      <c r="T482">
        <v>-0.63132999976857296</v>
      </c>
      <c r="U482">
        <v>0.63132999976857296</v>
      </c>
      <c r="V482">
        <v>0.458653647878142</v>
      </c>
      <c r="W482">
        <v>-2.79</v>
      </c>
      <c r="X482">
        <v>3.78</v>
      </c>
      <c r="Y482">
        <v>63258</v>
      </c>
      <c r="Z482">
        <v>3721</v>
      </c>
      <c r="AA482">
        <v>0.45</v>
      </c>
      <c r="AB482">
        <v>17</v>
      </c>
      <c r="AC482">
        <v>10</v>
      </c>
      <c r="AD482">
        <v>7</v>
      </c>
      <c r="AE482">
        <v>58.82</v>
      </c>
      <c r="AF482">
        <v>9</v>
      </c>
      <c r="AG482">
        <v>10</v>
      </c>
      <c r="AH482">
        <v>7</v>
      </c>
      <c r="AI482">
        <v>0</v>
      </c>
    </row>
    <row r="483" spans="1:35" x14ac:dyDescent="0.2">
      <c r="A483" s="102">
        <v>133</v>
      </c>
      <c r="B483">
        <v>7976</v>
      </c>
      <c r="C483" t="s">
        <v>3400</v>
      </c>
      <c r="D483" t="s">
        <v>3364</v>
      </c>
      <c r="E483">
        <v>1643</v>
      </c>
      <c r="F483">
        <v>1657</v>
      </c>
      <c r="G483">
        <v>600</v>
      </c>
      <c r="H483" t="s">
        <v>3340</v>
      </c>
      <c r="I483">
        <v>8273</v>
      </c>
      <c r="J483" t="s">
        <v>3526</v>
      </c>
      <c r="K483" t="s">
        <v>3366</v>
      </c>
      <c r="L483">
        <v>3505</v>
      </c>
      <c r="M483">
        <v>3515</v>
      </c>
      <c r="N483">
        <v>300</v>
      </c>
      <c r="O483" t="s">
        <v>3343</v>
      </c>
      <c r="P483">
        <v>0.92908664791615803</v>
      </c>
      <c r="Q483">
        <v>0.92895806952317495</v>
      </c>
      <c r="R483">
        <v>1.44063907941416E-3</v>
      </c>
      <c r="S483">
        <v>1.1188134395390801E-2</v>
      </c>
      <c r="T483">
        <v>2.60714943543835</v>
      </c>
      <c r="U483">
        <v>2.60714943543835</v>
      </c>
      <c r="V483">
        <v>2.52607307744467</v>
      </c>
      <c r="W483">
        <v>10.15</v>
      </c>
      <c r="X483">
        <v>5.72</v>
      </c>
      <c r="Y483">
        <v>63226</v>
      </c>
      <c r="Z483">
        <v>5748</v>
      </c>
      <c r="AA483">
        <v>0.34</v>
      </c>
      <c r="AB483">
        <v>11</v>
      </c>
      <c r="AC483">
        <v>6</v>
      </c>
      <c r="AD483">
        <v>5</v>
      </c>
      <c r="AE483">
        <v>54.55</v>
      </c>
      <c r="AF483">
        <v>14</v>
      </c>
      <c r="AG483">
        <v>4</v>
      </c>
      <c r="AH483">
        <v>2</v>
      </c>
      <c r="AI483">
        <v>5</v>
      </c>
    </row>
    <row r="484" spans="1:35" x14ac:dyDescent="0.2">
      <c r="A484" s="102">
        <v>360</v>
      </c>
      <c r="B484">
        <v>6371</v>
      </c>
      <c r="C484" t="s">
        <v>3593</v>
      </c>
      <c r="D484" t="s">
        <v>3353</v>
      </c>
      <c r="E484">
        <v>3420</v>
      </c>
      <c r="F484">
        <v>3370</v>
      </c>
      <c r="G484">
        <v>300</v>
      </c>
      <c r="H484" t="s">
        <v>3343</v>
      </c>
      <c r="I484">
        <v>6471</v>
      </c>
      <c r="J484" t="s">
        <v>1423</v>
      </c>
      <c r="K484" t="s">
        <v>3353</v>
      </c>
      <c r="L484">
        <v>937</v>
      </c>
      <c r="M484">
        <v>939</v>
      </c>
      <c r="N484">
        <v>1100</v>
      </c>
      <c r="O484" t="s">
        <v>3340</v>
      </c>
      <c r="P484">
        <v>0.88657249353440803</v>
      </c>
      <c r="Q484">
        <v>0.89503234163381096</v>
      </c>
      <c r="R484">
        <v>0.15214074749267201</v>
      </c>
      <c r="S484">
        <v>0.266726222678207</v>
      </c>
      <c r="T484">
        <v>-0.85897845253419802</v>
      </c>
      <c r="U484">
        <v>0.85897845253419802</v>
      </c>
      <c r="V484">
        <v>0.17943985625394199</v>
      </c>
      <c r="W484">
        <v>-1.96</v>
      </c>
      <c r="X484">
        <v>2.17</v>
      </c>
      <c r="Y484">
        <v>63150</v>
      </c>
      <c r="Z484">
        <v>2870</v>
      </c>
      <c r="AA484">
        <v>0.12</v>
      </c>
      <c r="AB484">
        <v>22</v>
      </c>
      <c r="AC484">
        <v>12</v>
      </c>
      <c r="AD484">
        <v>10</v>
      </c>
      <c r="AE484">
        <v>54.55</v>
      </c>
      <c r="AF484">
        <v>15</v>
      </c>
      <c r="AG484">
        <v>8</v>
      </c>
      <c r="AH484">
        <v>4</v>
      </c>
      <c r="AI484">
        <v>10</v>
      </c>
    </row>
    <row r="485" spans="1:35" x14ac:dyDescent="0.2">
      <c r="A485" s="102">
        <v>322</v>
      </c>
      <c r="B485">
        <v>6371</v>
      </c>
      <c r="C485" t="s">
        <v>3593</v>
      </c>
      <c r="D485" t="s">
        <v>3353</v>
      </c>
      <c r="E485">
        <v>3420</v>
      </c>
      <c r="F485">
        <v>3370</v>
      </c>
      <c r="G485">
        <v>300</v>
      </c>
      <c r="H485" t="s">
        <v>3343</v>
      </c>
      <c r="I485">
        <v>7240</v>
      </c>
      <c r="J485" t="s">
        <v>1003</v>
      </c>
      <c r="K485" t="s">
        <v>3358</v>
      </c>
      <c r="L485">
        <v>1557</v>
      </c>
      <c r="M485">
        <v>1569</v>
      </c>
      <c r="N485">
        <v>600</v>
      </c>
      <c r="O485" t="s">
        <v>3340</v>
      </c>
      <c r="P485">
        <v>0.81165990514004205</v>
      </c>
      <c r="Q485">
        <v>0.89860779626140497</v>
      </c>
      <c r="R485">
        <v>6.3196898082779507E-2</v>
      </c>
      <c r="S485">
        <v>3.4358313823228098E-2</v>
      </c>
      <c r="T485">
        <v>-1.3153136501351299</v>
      </c>
      <c r="U485">
        <v>1.3153136501351299</v>
      </c>
      <c r="V485">
        <v>1.07415258435603</v>
      </c>
      <c r="W485">
        <v>-5.21</v>
      </c>
      <c r="X485">
        <v>6.88</v>
      </c>
      <c r="Y485">
        <v>62810</v>
      </c>
      <c r="Z485">
        <v>3489</v>
      </c>
      <c r="AA485">
        <v>0.21</v>
      </c>
      <c r="AB485">
        <v>18</v>
      </c>
      <c r="AC485">
        <v>10</v>
      </c>
      <c r="AD485">
        <v>8</v>
      </c>
      <c r="AE485">
        <v>55.56</v>
      </c>
      <c r="AF485">
        <v>15</v>
      </c>
      <c r="AG485">
        <v>5</v>
      </c>
      <c r="AH485">
        <v>4</v>
      </c>
      <c r="AI485">
        <v>9</v>
      </c>
    </row>
    <row r="486" spans="1:35" x14ac:dyDescent="0.2">
      <c r="A486" s="102">
        <v>617</v>
      </c>
      <c r="B486">
        <v>2201</v>
      </c>
      <c r="C486" t="s">
        <v>753</v>
      </c>
      <c r="D486" t="s">
        <v>3368</v>
      </c>
      <c r="E486">
        <v>5260</v>
      </c>
      <c r="F486">
        <v>5280</v>
      </c>
      <c r="G486">
        <v>200</v>
      </c>
      <c r="H486" t="s">
        <v>3340</v>
      </c>
      <c r="I486">
        <v>2264</v>
      </c>
      <c r="J486" t="s">
        <v>3730</v>
      </c>
      <c r="K486" t="s">
        <v>3368</v>
      </c>
      <c r="L486">
        <v>4200</v>
      </c>
      <c r="M486">
        <v>4270</v>
      </c>
      <c r="N486">
        <v>200</v>
      </c>
      <c r="O486" t="s">
        <v>3343</v>
      </c>
      <c r="P486">
        <v>0.89570036643970996</v>
      </c>
      <c r="Q486">
        <v>0.85719099494492701</v>
      </c>
      <c r="R486">
        <v>0.41479356022317199</v>
      </c>
      <c r="S486">
        <v>5.05483198947764E-2</v>
      </c>
      <c r="T486">
        <v>0.18017785659173699</v>
      </c>
      <c r="U486">
        <v>0.18017785659173699</v>
      </c>
      <c r="V486">
        <v>1.06317942237075</v>
      </c>
      <c r="W486">
        <v>0.28999999999999998</v>
      </c>
      <c r="X486">
        <v>19.13</v>
      </c>
      <c r="Y486">
        <v>61443</v>
      </c>
      <c r="Z486">
        <v>10240</v>
      </c>
      <c r="AA486">
        <v>0.65</v>
      </c>
      <c r="AB486">
        <v>6</v>
      </c>
      <c r="AC486">
        <v>4</v>
      </c>
      <c r="AD486">
        <v>2</v>
      </c>
      <c r="AE486">
        <v>66.67</v>
      </c>
      <c r="AF486">
        <v>9</v>
      </c>
      <c r="AG486">
        <v>3</v>
      </c>
      <c r="AH486">
        <v>1</v>
      </c>
      <c r="AI486">
        <v>2</v>
      </c>
    </row>
    <row r="487" spans="1:35" x14ac:dyDescent="0.2">
      <c r="A487" s="102">
        <v>792</v>
      </c>
      <c r="B487">
        <v>3407</v>
      </c>
      <c r="C487" t="s">
        <v>3531</v>
      </c>
      <c r="D487" t="s">
        <v>3365</v>
      </c>
      <c r="E487">
        <v>1155.5</v>
      </c>
      <c r="F487">
        <v>1151</v>
      </c>
      <c r="G487">
        <v>900</v>
      </c>
      <c r="H487" t="s">
        <v>3340</v>
      </c>
      <c r="I487">
        <v>4634</v>
      </c>
      <c r="J487" t="s">
        <v>66</v>
      </c>
      <c r="K487" t="s">
        <v>3365</v>
      </c>
      <c r="L487">
        <v>2508</v>
      </c>
      <c r="M487">
        <v>2503</v>
      </c>
      <c r="N487">
        <v>400</v>
      </c>
      <c r="O487" t="s">
        <v>3343</v>
      </c>
      <c r="P487">
        <v>0.92226982674847502</v>
      </c>
      <c r="Q487">
        <v>0.830384415810278</v>
      </c>
      <c r="R487">
        <v>0.174171103265475</v>
      </c>
      <c r="S487" s="106">
        <v>0.121693989407534</v>
      </c>
      <c r="T487">
        <v>0.22320852165973101</v>
      </c>
      <c r="U487">
        <v>0.22320852165973101</v>
      </c>
      <c r="V487">
        <v>0.32414669824206699</v>
      </c>
      <c r="W487">
        <v>0.33</v>
      </c>
      <c r="X487">
        <v>3.47</v>
      </c>
      <c r="Y487">
        <v>61277</v>
      </c>
      <c r="Z487">
        <v>3404</v>
      </c>
      <c r="AA487">
        <v>0.17</v>
      </c>
      <c r="AB487">
        <v>18</v>
      </c>
      <c r="AC487">
        <v>9</v>
      </c>
      <c r="AD487">
        <v>9</v>
      </c>
      <c r="AE487">
        <v>50</v>
      </c>
      <c r="AF487">
        <v>14</v>
      </c>
      <c r="AG487">
        <v>7</v>
      </c>
      <c r="AH487">
        <v>3</v>
      </c>
      <c r="AI487">
        <v>8</v>
      </c>
    </row>
    <row r="488" spans="1:35" x14ac:dyDescent="0.2">
      <c r="A488" s="102">
        <v>433</v>
      </c>
      <c r="B488">
        <v>9502</v>
      </c>
      <c r="C488" t="s">
        <v>3711</v>
      </c>
      <c r="D488" t="s">
        <v>3407</v>
      </c>
      <c r="E488">
        <v>1536.5</v>
      </c>
      <c r="F488">
        <v>1557</v>
      </c>
      <c r="G488">
        <v>700</v>
      </c>
      <c r="H488" t="s">
        <v>3340</v>
      </c>
      <c r="I488">
        <v>9508</v>
      </c>
      <c r="J488" t="s">
        <v>3529</v>
      </c>
      <c r="K488" t="s">
        <v>3407</v>
      </c>
      <c r="L488">
        <v>909</v>
      </c>
      <c r="M488">
        <v>921</v>
      </c>
      <c r="N488">
        <v>1200</v>
      </c>
      <c r="O488" t="s">
        <v>3343</v>
      </c>
      <c r="P488">
        <v>0.86315112814761397</v>
      </c>
      <c r="Q488">
        <v>0.884527448301618</v>
      </c>
      <c r="R488">
        <v>8.5913969069655594E-2</v>
      </c>
      <c r="S488" s="106">
        <v>7.1736497593018297E-2</v>
      </c>
      <c r="T488">
        <v>1.80965728571163</v>
      </c>
      <c r="U488">
        <v>1.80965728571163</v>
      </c>
      <c r="V488">
        <v>1.7922361829803499</v>
      </c>
      <c r="W488">
        <v>5.3</v>
      </c>
      <c r="X488">
        <v>1.4</v>
      </c>
      <c r="Y488">
        <v>61273</v>
      </c>
      <c r="Z488">
        <v>3064</v>
      </c>
      <c r="AA488">
        <v>0.14000000000000001</v>
      </c>
      <c r="AB488">
        <v>20</v>
      </c>
      <c r="AC488">
        <v>8</v>
      </c>
      <c r="AD488">
        <v>12</v>
      </c>
      <c r="AE488">
        <v>40</v>
      </c>
      <c r="AF488">
        <v>14</v>
      </c>
      <c r="AG488">
        <v>6</v>
      </c>
      <c r="AH488">
        <v>2</v>
      </c>
      <c r="AI488">
        <v>12</v>
      </c>
    </row>
    <row r="489" spans="1:35" x14ac:dyDescent="0.2">
      <c r="A489" s="102">
        <v>64</v>
      </c>
      <c r="B489">
        <v>7205</v>
      </c>
      <c r="C489" t="s">
        <v>60</v>
      </c>
      <c r="D489" t="s">
        <v>3358</v>
      </c>
      <c r="E489">
        <v>1025</v>
      </c>
      <c r="F489">
        <v>1017</v>
      </c>
      <c r="G489">
        <v>900</v>
      </c>
      <c r="H489" t="s">
        <v>3340</v>
      </c>
      <c r="I489">
        <v>7282</v>
      </c>
      <c r="J489" t="s">
        <v>3710</v>
      </c>
      <c r="K489" t="s">
        <v>3358</v>
      </c>
      <c r="L489">
        <v>2377</v>
      </c>
      <c r="M489">
        <v>2378</v>
      </c>
      <c r="N489">
        <v>400</v>
      </c>
      <c r="O489" t="s">
        <v>3343</v>
      </c>
      <c r="P489">
        <v>0.90306505854988195</v>
      </c>
      <c r="Q489">
        <v>0.94561205455215802</v>
      </c>
      <c r="R489">
        <v>2.1330488799005402E-2</v>
      </c>
      <c r="S489">
        <v>0.18860252944559799</v>
      </c>
      <c r="T489">
        <v>1.00960686949891</v>
      </c>
      <c r="U489">
        <v>1.00960686949891</v>
      </c>
      <c r="V489">
        <v>0.99207340063344596</v>
      </c>
      <c r="W489">
        <v>1.97</v>
      </c>
      <c r="X489">
        <v>3.77</v>
      </c>
      <c r="Y489">
        <v>61193</v>
      </c>
      <c r="Z489">
        <v>5099</v>
      </c>
      <c r="AA489">
        <v>0.08</v>
      </c>
      <c r="AB489">
        <v>12</v>
      </c>
      <c r="AC489">
        <v>7</v>
      </c>
      <c r="AD489">
        <v>5</v>
      </c>
      <c r="AE489">
        <v>58.33</v>
      </c>
      <c r="AF489">
        <v>11</v>
      </c>
      <c r="AG489">
        <v>5</v>
      </c>
      <c r="AH489">
        <v>3</v>
      </c>
      <c r="AI489">
        <v>4</v>
      </c>
    </row>
    <row r="490" spans="1:35" x14ac:dyDescent="0.2">
      <c r="A490" s="102">
        <v>800</v>
      </c>
      <c r="B490">
        <v>1973</v>
      </c>
      <c r="C490" t="s">
        <v>3348</v>
      </c>
      <c r="D490" t="s">
        <v>3342</v>
      </c>
      <c r="E490">
        <v>4240</v>
      </c>
      <c r="F490">
        <v>4205</v>
      </c>
      <c r="G490">
        <v>200</v>
      </c>
      <c r="H490" t="s">
        <v>3340</v>
      </c>
      <c r="I490">
        <v>2371</v>
      </c>
      <c r="J490" t="s">
        <v>766</v>
      </c>
      <c r="K490" t="s">
        <v>3355</v>
      </c>
      <c r="L490">
        <v>2954</v>
      </c>
      <c r="M490">
        <v>2929</v>
      </c>
      <c r="N490">
        <v>300</v>
      </c>
      <c r="O490" t="s">
        <v>3343</v>
      </c>
      <c r="P490">
        <v>0.878637059771185</v>
      </c>
      <c r="Q490">
        <v>0.829216247918238</v>
      </c>
      <c r="R490">
        <v>0.20343871237526001</v>
      </c>
      <c r="S490">
        <v>0.30917194426445399</v>
      </c>
      <c r="T490">
        <v>1.5346870766485701</v>
      </c>
      <c r="U490">
        <v>1.5346870766485701</v>
      </c>
      <c r="V490">
        <v>1.52643386391901</v>
      </c>
      <c r="W490">
        <v>6.43</v>
      </c>
      <c r="X490">
        <v>4.4800000000000004</v>
      </c>
      <c r="Y490">
        <v>61082</v>
      </c>
      <c r="Z490">
        <v>3593</v>
      </c>
      <c r="AA490">
        <v>0.23</v>
      </c>
      <c r="AB490">
        <v>17</v>
      </c>
      <c r="AC490">
        <v>9</v>
      </c>
      <c r="AD490">
        <v>8</v>
      </c>
      <c r="AE490">
        <v>52.94</v>
      </c>
      <c r="AF490">
        <v>10</v>
      </c>
      <c r="AG490">
        <v>6</v>
      </c>
      <c r="AH490">
        <v>6</v>
      </c>
      <c r="AI490">
        <v>5</v>
      </c>
    </row>
    <row r="491" spans="1:35" x14ac:dyDescent="0.2">
      <c r="A491" s="102">
        <v>374</v>
      </c>
      <c r="B491">
        <v>7201</v>
      </c>
      <c r="C491" t="s">
        <v>3387</v>
      </c>
      <c r="D491" t="s">
        <v>3358</v>
      </c>
      <c r="E491">
        <v>593.20000000000005</v>
      </c>
      <c r="F491">
        <v>592.6</v>
      </c>
      <c r="G491">
        <v>1700</v>
      </c>
      <c r="H491" t="s">
        <v>3343</v>
      </c>
      <c r="I491">
        <v>9508</v>
      </c>
      <c r="J491" t="s">
        <v>3529</v>
      </c>
      <c r="K491" t="s">
        <v>3407</v>
      </c>
      <c r="L491">
        <v>909</v>
      </c>
      <c r="M491">
        <v>921</v>
      </c>
      <c r="N491">
        <v>1100</v>
      </c>
      <c r="O491" t="s">
        <v>3340</v>
      </c>
      <c r="P491">
        <v>0.85570515837899497</v>
      </c>
      <c r="Q491">
        <v>0.89305409969350802</v>
      </c>
      <c r="R491">
        <v>6.3407413815049496E-2</v>
      </c>
      <c r="S491">
        <v>0.35435424625109502</v>
      </c>
      <c r="T491">
        <v>-1.4415715234883699</v>
      </c>
      <c r="U491">
        <v>1.4415715234883699</v>
      </c>
      <c r="V491">
        <v>1.38921706010785</v>
      </c>
      <c r="W491">
        <v>-6.8</v>
      </c>
      <c r="X491">
        <v>0.56000000000000005</v>
      </c>
      <c r="Y491">
        <v>61006</v>
      </c>
      <c r="Z491">
        <v>4067</v>
      </c>
      <c r="AA491">
        <v>0.19</v>
      </c>
      <c r="AB491">
        <v>15</v>
      </c>
      <c r="AC491">
        <v>8</v>
      </c>
      <c r="AD491">
        <v>7</v>
      </c>
      <c r="AE491">
        <v>53.33</v>
      </c>
      <c r="AF491">
        <v>14</v>
      </c>
      <c r="AG491">
        <v>4</v>
      </c>
      <c r="AH491">
        <v>1</v>
      </c>
      <c r="AI491">
        <v>10</v>
      </c>
    </row>
    <row r="492" spans="1:35" x14ac:dyDescent="0.2">
      <c r="A492" s="102">
        <v>166</v>
      </c>
      <c r="B492">
        <v>6471</v>
      </c>
      <c r="C492" t="s">
        <v>1423</v>
      </c>
      <c r="D492" t="s">
        <v>3353</v>
      </c>
      <c r="E492">
        <v>937</v>
      </c>
      <c r="F492">
        <v>939</v>
      </c>
      <c r="G492">
        <v>900</v>
      </c>
      <c r="H492" t="s">
        <v>3343</v>
      </c>
      <c r="I492">
        <v>7267</v>
      </c>
      <c r="J492" t="s">
        <v>61</v>
      </c>
      <c r="K492" t="s">
        <v>3358</v>
      </c>
      <c r="L492">
        <v>2828.5</v>
      </c>
      <c r="M492">
        <v>2849</v>
      </c>
      <c r="N492">
        <v>300</v>
      </c>
      <c r="O492" t="s">
        <v>3340</v>
      </c>
      <c r="P492">
        <v>0.914973776653214</v>
      </c>
      <c r="Q492">
        <v>0.92484507777381597</v>
      </c>
      <c r="R492" s="106">
        <v>0.23034247686974499</v>
      </c>
      <c r="S492">
        <v>4.2377438407243902E-2</v>
      </c>
      <c r="T492">
        <v>-1.1050107110790599</v>
      </c>
      <c r="U492">
        <v>1.1050107110790599</v>
      </c>
      <c r="V492">
        <v>1.7281577027171899</v>
      </c>
      <c r="W492">
        <v>-2.5499999999999998</v>
      </c>
      <c r="X492">
        <v>1.1200000000000001</v>
      </c>
      <c r="Y492">
        <v>60757</v>
      </c>
      <c r="Z492">
        <v>4674</v>
      </c>
      <c r="AA492">
        <v>0.32</v>
      </c>
      <c r="AB492">
        <v>13</v>
      </c>
      <c r="AC492">
        <v>7</v>
      </c>
      <c r="AD492">
        <v>6</v>
      </c>
      <c r="AE492">
        <v>53.85</v>
      </c>
      <c r="AF492">
        <v>16</v>
      </c>
      <c r="AG492">
        <v>4</v>
      </c>
      <c r="AH492">
        <v>1</v>
      </c>
      <c r="AI492">
        <v>8</v>
      </c>
    </row>
    <row r="493" spans="1:35" x14ac:dyDescent="0.2">
      <c r="A493" s="102">
        <v>461</v>
      </c>
      <c r="B493">
        <v>3046</v>
      </c>
      <c r="C493" t="s">
        <v>796</v>
      </c>
      <c r="D493" t="s">
        <v>3366</v>
      </c>
      <c r="E493">
        <v>7610</v>
      </c>
      <c r="F493">
        <v>7620</v>
      </c>
      <c r="G493">
        <v>100</v>
      </c>
      <c r="H493" t="s">
        <v>3343</v>
      </c>
      <c r="I493">
        <v>4217</v>
      </c>
      <c r="J493" t="s">
        <v>1428</v>
      </c>
      <c r="K493" t="s">
        <v>3365</v>
      </c>
      <c r="L493">
        <v>4600</v>
      </c>
      <c r="M493">
        <v>4600</v>
      </c>
      <c r="N493">
        <v>200</v>
      </c>
      <c r="O493" t="s">
        <v>3340</v>
      </c>
      <c r="P493">
        <v>0.83934784590128297</v>
      </c>
      <c r="Q493">
        <v>0.88141621661423297</v>
      </c>
      <c r="R493">
        <v>0.52157483202936294</v>
      </c>
      <c r="S493">
        <v>0.112965972240902</v>
      </c>
      <c r="T493">
        <v>-0.75819921754022201</v>
      </c>
      <c r="U493">
        <v>0.75819921754022201</v>
      </c>
      <c r="V493">
        <v>0.90524862086941305</v>
      </c>
      <c r="W493">
        <v>-5.98</v>
      </c>
      <c r="X493">
        <v>20.73</v>
      </c>
      <c r="Y493">
        <v>60058</v>
      </c>
      <c r="Z493">
        <v>3533</v>
      </c>
      <c r="AA493">
        <v>0.01</v>
      </c>
      <c r="AB493">
        <v>17</v>
      </c>
      <c r="AC493">
        <v>8</v>
      </c>
      <c r="AD493">
        <v>9</v>
      </c>
      <c r="AE493">
        <v>47.06</v>
      </c>
      <c r="AF493">
        <v>8</v>
      </c>
      <c r="AG493">
        <v>8</v>
      </c>
      <c r="AH493">
        <v>7</v>
      </c>
      <c r="AI493">
        <v>2</v>
      </c>
    </row>
    <row r="494" spans="1:35" x14ac:dyDescent="0.2">
      <c r="A494" s="102">
        <v>304</v>
      </c>
      <c r="B494">
        <v>6750</v>
      </c>
      <c r="C494" t="s">
        <v>3408</v>
      </c>
      <c r="D494" t="s">
        <v>3345</v>
      </c>
      <c r="E494">
        <v>4485</v>
      </c>
      <c r="F494">
        <v>4470</v>
      </c>
      <c r="G494">
        <v>200</v>
      </c>
      <c r="H494" t="s">
        <v>3343</v>
      </c>
      <c r="I494">
        <v>6758</v>
      </c>
      <c r="J494" t="s">
        <v>3357</v>
      </c>
      <c r="K494" t="s">
        <v>3345</v>
      </c>
      <c r="L494">
        <v>7862</v>
      </c>
      <c r="M494">
        <v>7659</v>
      </c>
      <c r="N494">
        <v>100</v>
      </c>
      <c r="O494" t="s">
        <v>3340</v>
      </c>
      <c r="P494">
        <v>0.89726090753271703</v>
      </c>
      <c r="Q494">
        <v>0.90208747207426099</v>
      </c>
      <c r="R494">
        <v>1.39552779491013E-3</v>
      </c>
      <c r="S494">
        <v>0.135515157014893</v>
      </c>
      <c r="T494">
        <v>-0.56420871476242496</v>
      </c>
      <c r="U494">
        <v>0.56420871476242496</v>
      </c>
      <c r="V494">
        <v>1.01379786723341</v>
      </c>
      <c r="W494">
        <v>-2.57</v>
      </c>
      <c r="X494">
        <v>16.73</v>
      </c>
      <c r="Y494">
        <v>59792</v>
      </c>
      <c r="Z494">
        <v>4983</v>
      </c>
      <c r="AA494">
        <v>0.12</v>
      </c>
      <c r="AB494">
        <v>12</v>
      </c>
      <c r="AC494">
        <v>6</v>
      </c>
      <c r="AD494">
        <v>6</v>
      </c>
      <c r="AE494">
        <v>50</v>
      </c>
      <c r="AF494">
        <v>12</v>
      </c>
      <c r="AG494">
        <v>4</v>
      </c>
      <c r="AH494">
        <v>3</v>
      </c>
      <c r="AI494">
        <v>5</v>
      </c>
    </row>
    <row r="495" spans="1:35" x14ac:dyDescent="0.2">
      <c r="A495" s="102">
        <v>510</v>
      </c>
      <c r="B495">
        <v>1803</v>
      </c>
      <c r="C495" t="s">
        <v>3351</v>
      </c>
      <c r="D495" t="s">
        <v>3350</v>
      </c>
      <c r="E495">
        <v>1128</v>
      </c>
      <c r="F495">
        <v>1135</v>
      </c>
      <c r="G495">
        <v>800</v>
      </c>
      <c r="H495" t="s">
        <v>3340</v>
      </c>
      <c r="I495">
        <v>6479</v>
      </c>
      <c r="J495" t="s">
        <v>718</v>
      </c>
      <c r="K495" t="s">
        <v>3345</v>
      </c>
      <c r="L495">
        <v>2258</v>
      </c>
      <c r="M495">
        <v>2276</v>
      </c>
      <c r="N495">
        <v>400</v>
      </c>
      <c r="O495" t="s">
        <v>3343</v>
      </c>
      <c r="P495">
        <v>0.80560262193993604</v>
      </c>
      <c r="Q495">
        <v>0.87507908609876695</v>
      </c>
      <c r="R495">
        <v>2.12781185018335E-2</v>
      </c>
      <c r="S495">
        <v>2.2578407243337099E-2</v>
      </c>
      <c r="T495">
        <v>9.7947626430537296E-2</v>
      </c>
      <c r="U495">
        <v>9.7947626430537296E-2</v>
      </c>
      <c r="V495">
        <v>0.93135623964882197</v>
      </c>
      <c r="W495">
        <v>0.33</v>
      </c>
      <c r="X495">
        <v>0.26</v>
      </c>
      <c r="Y495">
        <v>59428</v>
      </c>
      <c r="Z495">
        <v>3962</v>
      </c>
      <c r="AA495">
        <v>0.14000000000000001</v>
      </c>
      <c r="AB495">
        <v>15</v>
      </c>
      <c r="AC495">
        <v>8</v>
      </c>
      <c r="AD495">
        <v>7</v>
      </c>
      <c r="AE495">
        <v>53.33</v>
      </c>
      <c r="AF495">
        <v>13</v>
      </c>
      <c r="AG495">
        <v>5</v>
      </c>
      <c r="AH495">
        <v>3</v>
      </c>
      <c r="AI495">
        <v>7</v>
      </c>
    </row>
    <row r="496" spans="1:35" x14ac:dyDescent="0.2">
      <c r="A496" s="102">
        <v>227</v>
      </c>
      <c r="B496">
        <v>7240</v>
      </c>
      <c r="C496" t="s">
        <v>1003</v>
      </c>
      <c r="D496" t="s">
        <v>3358</v>
      </c>
      <c r="E496">
        <v>1557</v>
      </c>
      <c r="F496">
        <v>1569</v>
      </c>
      <c r="G496">
        <v>700</v>
      </c>
      <c r="H496" t="s">
        <v>3343</v>
      </c>
      <c r="I496">
        <v>8411</v>
      </c>
      <c r="J496" t="s">
        <v>3527</v>
      </c>
      <c r="K496" t="s">
        <v>3405</v>
      </c>
      <c r="L496">
        <v>163.1</v>
      </c>
      <c r="M496">
        <v>162.80000000000001</v>
      </c>
      <c r="N496">
        <v>6700</v>
      </c>
      <c r="O496" t="s">
        <v>3340</v>
      </c>
      <c r="P496">
        <v>0.95250393052888205</v>
      </c>
      <c r="Q496">
        <v>0.91340700980377099</v>
      </c>
      <c r="R496">
        <v>6.5496341848146197E-3</v>
      </c>
      <c r="S496">
        <v>6.4513202177998996E-2</v>
      </c>
      <c r="T496">
        <v>-0.994345098304243</v>
      </c>
      <c r="U496">
        <v>0.994345098304243</v>
      </c>
      <c r="V496">
        <v>1.3654641030995101</v>
      </c>
      <c r="W496">
        <v>-3.16</v>
      </c>
      <c r="X496">
        <v>0.69</v>
      </c>
      <c r="Y496">
        <v>58262</v>
      </c>
      <c r="Z496">
        <v>3066</v>
      </c>
      <c r="AA496">
        <v>0.13</v>
      </c>
      <c r="AB496">
        <v>19</v>
      </c>
      <c r="AC496">
        <v>10</v>
      </c>
      <c r="AD496">
        <v>9</v>
      </c>
      <c r="AE496">
        <v>52.63</v>
      </c>
      <c r="AF496">
        <v>13</v>
      </c>
      <c r="AG496">
        <v>7</v>
      </c>
      <c r="AH496">
        <v>3</v>
      </c>
      <c r="AI496">
        <v>9</v>
      </c>
    </row>
    <row r="497" spans="1:35" x14ac:dyDescent="0.2">
      <c r="A497" s="102">
        <v>273</v>
      </c>
      <c r="B497">
        <v>2914</v>
      </c>
      <c r="C497" t="s">
        <v>3574</v>
      </c>
      <c r="D497" t="s">
        <v>3368</v>
      </c>
      <c r="E497">
        <v>2300</v>
      </c>
      <c r="F497">
        <v>2298</v>
      </c>
      <c r="G497">
        <v>400</v>
      </c>
      <c r="H497" t="s">
        <v>3343</v>
      </c>
      <c r="I497">
        <v>7327</v>
      </c>
      <c r="J497" t="s">
        <v>3708</v>
      </c>
      <c r="K497" t="s">
        <v>3405</v>
      </c>
      <c r="L497">
        <v>2780</v>
      </c>
      <c r="M497">
        <v>2765</v>
      </c>
      <c r="N497">
        <v>300</v>
      </c>
      <c r="O497" t="s">
        <v>3340</v>
      </c>
      <c r="P497">
        <v>0.83405217034132695</v>
      </c>
      <c r="Q497">
        <v>0.90625544116642598</v>
      </c>
      <c r="R497">
        <v>0.51785684831751</v>
      </c>
      <c r="S497">
        <v>0.16527308390281401</v>
      </c>
      <c r="T497">
        <v>-0.44815483524581001</v>
      </c>
      <c r="U497">
        <v>0.44815483524581001</v>
      </c>
      <c r="V497">
        <v>0.45252172031039201</v>
      </c>
      <c r="W497">
        <v>-1.32</v>
      </c>
      <c r="X497">
        <v>10.81</v>
      </c>
      <c r="Y497">
        <v>57783</v>
      </c>
      <c r="Z497">
        <v>19261</v>
      </c>
      <c r="AA497">
        <v>0.97</v>
      </c>
      <c r="AB497">
        <v>3</v>
      </c>
      <c r="AC497">
        <v>2</v>
      </c>
      <c r="AD497">
        <v>1</v>
      </c>
      <c r="AE497">
        <v>66.67</v>
      </c>
      <c r="AF497">
        <v>18</v>
      </c>
      <c r="AG497">
        <v>0</v>
      </c>
      <c r="AH497">
        <v>0</v>
      </c>
      <c r="AI497">
        <v>3</v>
      </c>
    </row>
    <row r="498" spans="1:35" x14ac:dyDescent="0.2">
      <c r="A498" s="102">
        <v>466</v>
      </c>
      <c r="B498">
        <v>5991</v>
      </c>
      <c r="C498" t="s">
        <v>1378</v>
      </c>
      <c r="D498" t="s">
        <v>3651</v>
      </c>
      <c r="E498">
        <v>889</v>
      </c>
      <c r="F498">
        <v>890</v>
      </c>
      <c r="G498">
        <v>1200</v>
      </c>
      <c r="H498" t="s">
        <v>3343</v>
      </c>
      <c r="I498">
        <v>8385</v>
      </c>
      <c r="J498" t="s">
        <v>1115</v>
      </c>
      <c r="K498" t="s">
        <v>3405</v>
      </c>
      <c r="L498">
        <v>577</v>
      </c>
      <c r="M498">
        <v>580</v>
      </c>
      <c r="N498">
        <v>1800</v>
      </c>
      <c r="O498" t="s">
        <v>3340</v>
      </c>
      <c r="P498">
        <v>0.869840333244423</v>
      </c>
      <c r="Q498">
        <v>0.880855487397329</v>
      </c>
      <c r="R498">
        <v>9.8743808322943799E-2</v>
      </c>
      <c r="S498">
        <v>0.20593414246702099</v>
      </c>
      <c r="T498">
        <v>-1.3544499987808001</v>
      </c>
      <c r="U498">
        <v>1.3544499987808001</v>
      </c>
      <c r="V498">
        <v>1.36373118920551</v>
      </c>
      <c r="W498">
        <v>-4.5199999999999996</v>
      </c>
      <c r="X498">
        <v>2.25</v>
      </c>
      <c r="Y498">
        <v>56638</v>
      </c>
      <c r="Z498">
        <v>4720</v>
      </c>
      <c r="AA498">
        <v>0.21</v>
      </c>
      <c r="AB498">
        <v>12</v>
      </c>
      <c r="AC498">
        <v>7</v>
      </c>
      <c r="AD498">
        <v>5</v>
      </c>
      <c r="AE498">
        <v>58.33</v>
      </c>
      <c r="AF498">
        <v>13</v>
      </c>
      <c r="AG498">
        <v>3</v>
      </c>
      <c r="AH498">
        <v>2</v>
      </c>
      <c r="AI498">
        <v>7</v>
      </c>
    </row>
    <row r="499" spans="1:35" x14ac:dyDescent="0.2">
      <c r="A499" s="102">
        <v>212</v>
      </c>
      <c r="B499">
        <v>4114</v>
      </c>
      <c r="C499" t="s">
        <v>3579</v>
      </c>
      <c r="D499" t="s">
        <v>3365</v>
      </c>
      <c r="E499">
        <v>6090</v>
      </c>
      <c r="F499">
        <v>6040</v>
      </c>
      <c r="G499">
        <v>100</v>
      </c>
      <c r="H499" t="s">
        <v>3343</v>
      </c>
      <c r="I499">
        <v>4118</v>
      </c>
      <c r="J499" t="s">
        <v>3705</v>
      </c>
      <c r="K499" t="s">
        <v>3365</v>
      </c>
      <c r="L499">
        <v>3425</v>
      </c>
      <c r="M499">
        <v>3440</v>
      </c>
      <c r="N499">
        <v>200</v>
      </c>
      <c r="O499" t="s">
        <v>3340</v>
      </c>
      <c r="P499">
        <v>0.80502136338387398</v>
      </c>
      <c r="Q499">
        <v>0.91652518059764898</v>
      </c>
      <c r="R499" s="15">
        <v>1.4687767715766599E-8</v>
      </c>
      <c r="S499">
        <v>2.1592038581073401E-3</v>
      </c>
      <c r="T499">
        <v>-3.2456094727171299</v>
      </c>
      <c r="U499">
        <v>3.2456094727171299</v>
      </c>
      <c r="V499">
        <v>1.0689083745333501</v>
      </c>
      <c r="W499">
        <v>-6.86</v>
      </c>
      <c r="X499">
        <v>13.91</v>
      </c>
      <c r="Y499">
        <v>56288</v>
      </c>
      <c r="Z499">
        <v>11258</v>
      </c>
      <c r="AA499">
        <v>0.74</v>
      </c>
      <c r="AB499">
        <v>5</v>
      </c>
      <c r="AC499">
        <v>3</v>
      </c>
      <c r="AD499">
        <v>2</v>
      </c>
      <c r="AE499">
        <v>60</v>
      </c>
      <c r="AF499">
        <v>17</v>
      </c>
      <c r="AG499">
        <v>2</v>
      </c>
      <c r="AH499">
        <v>0</v>
      </c>
      <c r="AI499">
        <v>3</v>
      </c>
    </row>
    <row r="500" spans="1:35" x14ac:dyDescent="0.2">
      <c r="A500" s="102">
        <v>37</v>
      </c>
      <c r="B500">
        <v>9433</v>
      </c>
      <c r="C500" t="s">
        <v>717</v>
      </c>
      <c r="D500" t="s">
        <v>3342</v>
      </c>
      <c r="E500">
        <v>3295</v>
      </c>
      <c r="F500">
        <v>3330</v>
      </c>
      <c r="G500">
        <v>300</v>
      </c>
      <c r="H500" t="s">
        <v>3340</v>
      </c>
      <c r="I500">
        <v>9437</v>
      </c>
      <c r="J500" t="s">
        <v>600</v>
      </c>
      <c r="K500" t="s">
        <v>3342</v>
      </c>
      <c r="L500">
        <v>3071</v>
      </c>
      <c r="M500">
        <v>3089</v>
      </c>
      <c r="N500">
        <v>300</v>
      </c>
      <c r="O500" t="s">
        <v>3343</v>
      </c>
      <c r="P500">
        <v>0.833712967970481</v>
      </c>
      <c r="Q500">
        <v>0.95311745689161498</v>
      </c>
      <c r="R500">
        <v>5.4180807418628699E-2</v>
      </c>
      <c r="S500">
        <v>0.17133924474543</v>
      </c>
      <c r="T500">
        <v>1.49215057387478</v>
      </c>
      <c r="U500">
        <v>1.49215057387478</v>
      </c>
      <c r="V500">
        <v>1.53969089994016</v>
      </c>
      <c r="W500">
        <v>2.0699999999999998</v>
      </c>
      <c r="X500">
        <v>7.24</v>
      </c>
      <c r="Y500">
        <v>55049</v>
      </c>
      <c r="Z500">
        <v>3238</v>
      </c>
      <c r="AA500">
        <v>0.19</v>
      </c>
      <c r="AB500">
        <v>17</v>
      </c>
      <c r="AC500">
        <v>9</v>
      </c>
      <c r="AD500">
        <v>8</v>
      </c>
      <c r="AE500">
        <v>52.94</v>
      </c>
      <c r="AF500">
        <v>17</v>
      </c>
      <c r="AG500">
        <v>0</v>
      </c>
      <c r="AH500">
        <v>0</v>
      </c>
      <c r="AI500">
        <v>17</v>
      </c>
    </row>
    <row r="501" spans="1:35" x14ac:dyDescent="0.2">
      <c r="A501" s="102">
        <v>907</v>
      </c>
      <c r="B501">
        <v>5334</v>
      </c>
      <c r="C501" t="s">
        <v>3702</v>
      </c>
      <c r="D501" t="s">
        <v>3339</v>
      </c>
      <c r="E501">
        <v>1907</v>
      </c>
      <c r="F501">
        <v>1917</v>
      </c>
      <c r="G501">
        <v>500</v>
      </c>
      <c r="H501" t="s">
        <v>3343</v>
      </c>
      <c r="I501">
        <v>5471</v>
      </c>
      <c r="J501" t="s">
        <v>3674</v>
      </c>
      <c r="K501" t="s">
        <v>3403</v>
      </c>
      <c r="L501">
        <v>4350</v>
      </c>
      <c r="M501">
        <v>4360</v>
      </c>
      <c r="N501">
        <v>200</v>
      </c>
      <c r="O501" t="s">
        <v>3340</v>
      </c>
      <c r="P501">
        <v>0.92654471694944596</v>
      </c>
      <c r="Q501">
        <v>0.80628402993417703</v>
      </c>
      <c r="R501" s="15">
        <v>1.1650335419446701E-2</v>
      </c>
      <c r="S501">
        <v>0.18854931182131299</v>
      </c>
      <c r="T501">
        <v>-0.65106349939044394</v>
      </c>
      <c r="U501">
        <v>0.65106349939044394</v>
      </c>
      <c r="V501">
        <v>0.82939181830173403</v>
      </c>
      <c r="W501">
        <v>-1.66</v>
      </c>
      <c r="X501">
        <v>9.92</v>
      </c>
      <c r="Y501">
        <v>55003</v>
      </c>
      <c r="Z501">
        <v>6111</v>
      </c>
      <c r="AA501">
        <v>0.14000000000000001</v>
      </c>
      <c r="AB501">
        <v>9</v>
      </c>
      <c r="AC501">
        <v>6</v>
      </c>
      <c r="AD501">
        <v>3</v>
      </c>
      <c r="AE501">
        <v>66.67</v>
      </c>
      <c r="AF501">
        <v>14</v>
      </c>
      <c r="AG501">
        <v>2</v>
      </c>
      <c r="AH501">
        <v>1</v>
      </c>
      <c r="AI501">
        <v>6</v>
      </c>
    </row>
    <row r="502" spans="1:35" x14ac:dyDescent="0.2">
      <c r="A502" s="102">
        <v>121</v>
      </c>
      <c r="B502">
        <v>6472</v>
      </c>
      <c r="C502" t="s">
        <v>63</v>
      </c>
      <c r="D502" t="s">
        <v>3353</v>
      </c>
      <c r="E502">
        <v>292</v>
      </c>
      <c r="F502">
        <v>293</v>
      </c>
      <c r="G502">
        <v>2900</v>
      </c>
      <c r="H502" t="s">
        <v>3343</v>
      </c>
      <c r="I502">
        <v>7267</v>
      </c>
      <c r="J502" t="s">
        <v>61</v>
      </c>
      <c r="K502" t="s">
        <v>3358</v>
      </c>
      <c r="L502">
        <v>2828.5</v>
      </c>
      <c r="M502">
        <v>2849</v>
      </c>
      <c r="N502">
        <v>300</v>
      </c>
      <c r="O502" t="s">
        <v>3340</v>
      </c>
      <c r="P502">
        <v>0.86549505287883899</v>
      </c>
      <c r="Q502">
        <v>0.93071454332066905</v>
      </c>
      <c r="R502">
        <v>0.17647592447712199</v>
      </c>
      <c r="S502" s="15">
        <v>8.0834181545048E-4</v>
      </c>
      <c r="T502">
        <v>-2.4040242919992498</v>
      </c>
      <c r="U502">
        <v>2.4040242919992498</v>
      </c>
      <c r="V502">
        <v>2.7446244939858899</v>
      </c>
      <c r="W502">
        <v>-7.81</v>
      </c>
      <c r="X502">
        <v>0.59</v>
      </c>
      <c r="Y502">
        <v>54335</v>
      </c>
      <c r="Z502">
        <v>4528</v>
      </c>
      <c r="AA502">
        <v>0.17</v>
      </c>
      <c r="AB502">
        <v>12</v>
      </c>
      <c r="AC502">
        <v>6</v>
      </c>
      <c r="AD502">
        <v>6</v>
      </c>
      <c r="AE502">
        <v>50</v>
      </c>
      <c r="AF502">
        <v>14</v>
      </c>
      <c r="AG502">
        <v>4</v>
      </c>
      <c r="AH502">
        <v>2</v>
      </c>
      <c r="AI502">
        <v>6</v>
      </c>
    </row>
    <row r="503" spans="1:35" x14ac:dyDescent="0.2">
      <c r="A503" s="102">
        <v>868</v>
      </c>
      <c r="B503">
        <v>7240</v>
      </c>
      <c r="C503" t="s">
        <v>1003</v>
      </c>
      <c r="D503" t="s">
        <v>3358</v>
      </c>
      <c r="E503">
        <v>1557</v>
      </c>
      <c r="F503">
        <v>1569</v>
      </c>
      <c r="G503">
        <v>600</v>
      </c>
      <c r="H503" t="s">
        <v>3343</v>
      </c>
      <c r="I503">
        <v>9513</v>
      </c>
      <c r="J503" t="s">
        <v>3665</v>
      </c>
      <c r="K503" t="s">
        <v>3407</v>
      </c>
      <c r="L503">
        <v>2493</v>
      </c>
      <c r="M503">
        <v>2502</v>
      </c>
      <c r="N503">
        <v>400</v>
      </c>
      <c r="O503" t="s">
        <v>3340</v>
      </c>
      <c r="P503">
        <v>0.81976681954946595</v>
      </c>
      <c r="Q503">
        <v>0.81701635313744603</v>
      </c>
      <c r="R503" s="106">
        <v>0.46284560173522699</v>
      </c>
      <c r="S503" s="106">
        <v>0.19965262914423301</v>
      </c>
      <c r="T503">
        <v>-0.63155474367755404</v>
      </c>
      <c r="U503">
        <v>0.63155474367755404</v>
      </c>
      <c r="V503">
        <v>0.63335876715513095</v>
      </c>
      <c r="W503">
        <v>-1.82</v>
      </c>
      <c r="X503">
        <v>5.94</v>
      </c>
      <c r="Y503">
        <v>53616</v>
      </c>
      <c r="Z503">
        <v>3830</v>
      </c>
      <c r="AA503">
        <v>0.26</v>
      </c>
      <c r="AB503">
        <v>14</v>
      </c>
      <c r="AC503">
        <v>7</v>
      </c>
      <c r="AD503">
        <v>7</v>
      </c>
      <c r="AE503">
        <v>50</v>
      </c>
      <c r="AF503">
        <v>14</v>
      </c>
      <c r="AG503">
        <v>5</v>
      </c>
      <c r="AH503">
        <v>4</v>
      </c>
      <c r="AI503">
        <v>5</v>
      </c>
    </row>
    <row r="504" spans="1:35" x14ac:dyDescent="0.2">
      <c r="A504" s="102">
        <v>184</v>
      </c>
      <c r="B504">
        <v>1973</v>
      </c>
      <c r="C504" t="s">
        <v>3348</v>
      </c>
      <c r="D504" t="s">
        <v>3342</v>
      </c>
      <c r="E504">
        <v>4240</v>
      </c>
      <c r="F504">
        <v>4205</v>
      </c>
      <c r="G504">
        <v>200</v>
      </c>
      <c r="H504" t="s">
        <v>3343</v>
      </c>
      <c r="I504">
        <v>5486</v>
      </c>
      <c r="J504" t="s">
        <v>907</v>
      </c>
      <c r="K504" t="s">
        <v>3403</v>
      </c>
      <c r="L504">
        <v>1777</v>
      </c>
      <c r="M504">
        <v>1773</v>
      </c>
      <c r="N504">
        <v>500</v>
      </c>
      <c r="O504" t="s">
        <v>3340</v>
      </c>
      <c r="P504">
        <v>0.93535616563077495</v>
      </c>
      <c r="Q504">
        <v>0.92155098655596501</v>
      </c>
      <c r="R504">
        <v>0.40118790437922203</v>
      </c>
      <c r="S504">
        <v>0.20140204760597799</v>
      </c>
      <c r="T504">
        <v>-0.23530368665210499</v>
      </c>
      <c r="U504">
        <v>0.23530368665210499</v>
      </c>
      <c r="V504">
        <v>0.35438316220227201</v>
      </c>
      <c r="W504">
        <v>-0.83</v>
      </c>
      <c r="X504">
        <v>5.41</v>
      </c>
      <c r="Y504">
        <v>53422</v>
      </c>
      <c r="Z504">
        <v>3339</v>
      </c>
      <c r="AA504">
        <v>0.2</v>
      </c>
      <c r="AB504">
        <v>16</v>
      </c>
      <c r="AC504">
        <v>9</v>
      </c>
      <c r="AD504">
        <v>7</v>
      </c>
      <c r="AE504">
        <v>56.25</v>
      </c>
      <c r="AF504">
        <v>13</v>
      </c>
      <c r="AG504">
        <v>5</v>
      </c>
      <c r="AH504">
        <v>3</v>
      </c>
      <c r="AI504">
        <v>8</v>
      </c>
    </row>
    <row r="505" spans="1:35" x14ac:dyDescent="0.2">
      <c r="A505" s="102">
        <v>685</v>
      </c>
      <c r="B505">
        <v>3046</v>
      </c>
      <c r="C505" t="s">
        <v>796</v>
      </c>
      <c r="D505" t="s">
        <v>3366</v>
      </c>
      <c r="E505">
        <v>7610</v>
      </c>
      <c r="F505">
        <v>7620</v>
      </c>
      <c r="G505">
        <v>100</v>
      </c>
      <c r="H505" t="s">
        <v>3340</v>
      </c>
      <c r="I505">
        <v>4689</v>
      </c>
      <c r="J505" t="s">
        <v>3628</v>
      </c>
      <c r="K505" t="s">
        <v>3342</v>
      </c>
      <c r="L505">
        <v>425</v>
      </c>
      <c r="M505">
        <v>420</v>
      </c>
      <c r="N505">
        <v>1800</v>
      </c>
      <c r="O505" t="s">
        <v>3343</v>
      </c>
      <c r="P505">
        <v>0.82382188676680901</v>
      </c>
      <c r="Q505">
        <v>0.84598615902123397</v>
      </c>
      <c r="R505" s="15">
        <v>0.194606609674117</v>
      </c>
      <c r="S505">
        <v>0.39933885015149101</v>
      </c>
      <c r="T505">
        <v>0.41053204933850101</v>
      </c>
      <c r="U505">
        <v>0.41053204933850101</v>
      </c>
      <c r="V505">
        <v>0.20808409298161901</v>
      </c>
      <c r="W505">
        <v>2.81</v>
      </c>
      <c r="X505">
        <v>0.79</v>
      </c>
      <c r="Y505">
        <v>53156</v>
      </c>
      <c r="Z505">
        <v>2531</v>
      </c>
      <c r="AA505">
        <v>-0.11</v>
      </c>
      <c r="AB505">
        <v>21</v>
      </c>
      <c r="AC505">
        <v>11</v>
      </c>
      <c r="AD505">
        <v>10</v>
      </c>
      <c r="AE505">
        <v>52.38</v>
      </c>
      <c r="AF505">
        <v>9</v>
      </c>
      <c r="AG505">
        <v>10</v>
      </c>
      <c r="AH505">
        <v>9</v>
      </c>
      <c r="AI505">
        <v>2</v>
      </c>
    </row>
    <row r="506" spans="1:35" x14ac:dyDescent="0.2">
      <c r="A506" s="102">
        <v>43</v>
      </c>
      <c r="B506">
        <v>1333</v>
      </c>
      <c r="C506" t="s">
        <v>3521</v>
      </c>
      <c r="D506" t="s">
        <v>3522</v>
      </c>
      <c r="E506">
        <v>2532</v>
      </c>
      <c r="F506">
        <v>2596</v>
      </c>
      <c r="G506">
        <v>400</v>
      </c>
      <c r="H506" t="s">
        <v>3340</v>
      </c>
      <c r="I506">
        <v>7201</v>
      </c>
      <c r="J506" t="s">
        <v>3387</v>
      </c>
      <c r="K506" t="s">
        <v>3358</v>
      </c>
      <c r="L506">
        <v>593.20000000000005</v>
      </c>
      <c r="M506">
        <v>592.6</v>
      </c>
      <c r="N506">
        <v>1800</v>
      </c>
      <c r="O506" t="s">
        <v>3343</v>
      </c>
      <c r="P506">
        <v>0.92010036851051202</v>
      </c>
      <c r="Q506">
        <v>0.95118841100180496</v>
      </c>
      <c r="R506">
        <v>8.6165469136899406E-3</v>
      </c>
      <c r="S506">
        <v>3.0093034420875599E-2</v>
      </c>
      <c r="T506">
        <v>1.1117085820938599</v>
      </c>
      <c r="U506">
        <v>1.1117085820938599</v>
      </c>
      <c r="V506">
        <v>0.54757934260883701</v>
      </c>
      <c r="W506">
        <v>3.06</v>
      </c>
      <c r="X506">
        <v>2.72</v>
      </c>
      <c r="Y506">
        <v>53058</v>
      </c>
      <c r="Z506">
        <v>2793</v>
      </c>
      <c r="AA506">
        <v>0.15</v>
      </c>
      <c r="AB506">
        <v>19</v>
      </c>
      <c r="AC506">
        <v>10</v>
      </c>
      <c r="AD506">
        <v>9</v>
      </c>
      <c r="AE506">
        <v>52.63</v>
      </c>
      <c r="AF506">
        <v>11</v>
      </c>
      <c r="AG506">
        <v>8</v>
      </c>
      <c r="AH506">
        <v>6</v>
      </c>
      <c r="AI506">
        <v>5</v>
      </c>
    </row>
    <row r="507" spans="1:35" x14ac:dyDescent="0.2">
      <c r="A507" s="102">
        <v>468</v>
      </c>
      <c r="B507">
        <v>7762</v>
      </c>
      <c r="C507" t="s">
        <v>3661</v>
      </c>
      <c r="D507" t="s">
        <v>3349</v>
      </c>
      <c r="E507">
        <v>538</v>
      </c>
      <c r="F507">
        <v>535</v>
      </c>
      <c r="G507">
        <v>1900</v>
      </c>
      <c r="H507" t="s">
        <v>3343</v>
      </c>
      <c r="I507">
        <v>9072</v>
      </c>
      <c r="J507" t="s">
        <v>3523</v>
      </c>
      <c r="K507" t="s">
        <v>3524</v>
      </c>
      <c r="L507">
        <v>2599</v>
      </c>
      <c r="M507">
        <v>2594</v>
      </c>
      <c r="N507">
        <v>400</v>
      </c>
      <c r="O507" t="s">
        <v>3340</v>
      </c>
      <c r="P507">
        <v>0.90764439330491797</v>
      </c>
      <c r="Q507">
        <v>0.88083446731875104</v>
      </c>
      <c r="R507" s="106">
        <v>4.0494941300792796E-3</v>
      </c>
      <c r="S507">
        <v>3.7300010132700402E-3</v>
      </c>
      <c r="T507">
        <v>-2.3550269206453001</v>
      </c>
      <c r="U507">
        <v>2.3550269206453001</v>
      </c>
      <c r="V507">
        <v>2.49591548108521</v>
      </c>
      <c r="W507">
        <v>-5.83</v>
      </c>
      <c r="X507">
        <v>2.0299999999999998</v>
      </c>
      <c r="Y507">
        <v>51410</v>
      </c>
      <c r="Z507">
        <v>3427</v>
      </c>
      <c r="AA507">
        <v>0.15</v>
      </c>
      <c r="AB507">
        <v>15</v>
      </c>
      <c r="AC507">
        <v>10</v>
      </c>
      <c r="AD507">
        <v>5</v>
      </c>
      <c r="AE507">
        <v>66.67</v>
      </c>
      <c r="AF507">
        <v>14</v>
      </c>
      <c r="AG507">
        <v>1</v>
      </c>
      <c r="AH507">
        <v>2</v>
      </c>
      <c r="AI507">
        <v>12</v>
      </c>
    </row>
    <row r="508" spans="1:35" x14ac:dyDescent="0.2">
      <c r="A508" s="102">
        <v>392</v>
      </c>
      <c r="B508">
        <v>8309</v>
      </c>
      <c r="C508" t="s">
        <v>1094</v>
      </c>
      <c r="D508" t="s">
        <v>3405</v>
      </c>
      <c r="E508">
        <v>4069</v>
      </c>
      <c r="F508">
        <v>4067</v>
      </c>
      <c r="G508">
        <v>200</v>
      </c>
      <c r="H508" t="s">
        <v>3343</v>
      </c>
      <c r="I508">
        <v>8316</v>
      </c>
      <c r="J508" t="s">
        <v>3673</v>
      </c>
      <c r="K508" t="s">
        <v>3405</v>
      </c>
      <c r="L508">
        <v>3901</v>
      </c>
      <c r="M508">
        <v>3904</v>
      </c>
      <c r="N508">
        <v>200</v>
      </c>
      <c r="O508" t="s">
        <v>3340</v>
      </c>
      <c r="P508">
        <v>0.83197374375695499</v>
      </c>
      <c r="Q508">
        <v>0.89026346200985995</v>
      </c>
      <c r="R508" s="15">
        <v>0.22746671084268899</v>
      </c>
      <c r="S508" s="106">
        <v>0.158525062280961</v>
      </c>
      <c r="T508">
        <v>-0.488642182093943</v>
      </c>
      <c r="U508">
        <v>0.488642182093943</v>
      </c>
      <c r="V508">
        <v>0.78319741994237302</v>
      </c>
      <c r="W508">
        <v>-0.75</v>
      </c>
      <c r="X508">
        <v>4.01</v>
      </c>
      <c r="Y508">
        <v>51386</v>
      </c>
      <c r="Z508">
        <v>3953</v>
      </c>
      <c r="AA508">
        <v>0.24</v>
      </c>
      <c r="AB508">
        <v>13</v>
      </c>
      <c r="AC508">
        <v>7</v>
      </c>
      <c r="AD508">
        <v>6</v>
      </c>
      <c r="AE508">
        <v>53.85</v>
      </c>
      <c r="AF508">
        <v>17</v>
      </c>
      <c r="AG508">
        <v>1</v>
      </c>
      <c r="AH508">
        <v>0</v>
      </c>
      <c r="AI508">
        <v>12</v>
      </c>
    </row>
    <row r="509" spans="1:35" x14ac:dyDescent="0.2">
      <c r="A509" s="102">
        <v>187</v>
      </c>
      <c r="B509">
        <v>6301</v>
      </c>
      <c r="C509" t="s">
        <v>56</v>
      </c>
      <c r="D509" t="s">
        <v>3353</v>
      </c>
      <c r="E509">
        <v>2418</v>
      </c>
      <c r="F509">
        <v>2413</v>
      </c>
      <c r="G509">
        <v>400</v>
      </c>
      <c r="H509" t="s">
        <v>3340</v>
      </c>
      <c r="I509">
        <v>6371</v>
      </c>
      <c r="J509" t="s">
        <v>3593</v>
      </c>
      <c r="K509" t="s">
        <v>3353</v>
      </c>
      <c r="L509">
        <v>3420</v>
      </c>
      <c r="M509">
        <v>3370</v>
      </c>
      <c r="N509">
        <v>300</v>
      </c>
      <c r="O509" t="s">
        <v>3343</v>
      </c>
      <c r="P509">
        <v>0.90708080296978499</v>
      </c>
      <c r="Q509">
        <v>0.92145021408216998</v>
      </c>
      <c r="R509">
        <v>6.4052021642901094E-2</v>
      </c>
      <c r="S509" s="106">
        <v>1.3888966350937501E-3</v>
      </c>
      <c r="T509">
        <v>1.7557800434988799</v>
      </c>
      <c r="U509">
        <v>1.7557800434988799</v>
      </c>
      <c r="V509">
        <v>1.52905218458638</v>
      </c>
      <c r="W509">
        <v>3.66</v>
      </c>
      <c r="X509">
        <v>4.53</v>
      </c>
      <c r="Y509">
        <v>51301</v>
      </c>
      <c r="Z509">
        <v>3206</v>
      </c>
      <c r="AA509">
        <v>0.19</v>
      </c>
      <c r="AB509">
        <v>16</v>
      </c>
      <c r="AC509">
        <v>8</v>
      </c>
      <c r="AD509">
        <v>8</v>
      </c>
      <c r="AE509">
        <v>50</v>
      </c>
      <c r="AF509">
        <v>13</v>
      </c>
      <c r="AG509">
        <v>4</v>
      </c>
      <c r="AH509">
        <v>3</v>
      </c>
      <c r="AI509">
        <v>9</v>
      </c>
    </row>
    <row r="510" spans="1:35" x14ac:dyDescent="0.2">
      <c r="A510" s="102">
        <v>159</v>
      </c>
      <c r="B510">
        <v>6758</v>
      </c>
      <c r="C510" t="s">
        <v>3357</v>
      </c>
      <c r="D510" t="s">
        <v>3345</v>
      </c>
      <c r="E510">
        <v>7862</v>
      </c>
      <c r="F510">
        <v>7659</v>
      </c>
      <c r="G510">
        <v>100</v>
      </c>
      <c r="H510" t="s">
        <v>3340</v>
      </c>
      <c r="I510">
        <v>9468</v>
      </c>
      <c r="J510" t="s">
        <v>3341</v>
      </c>
      <c r="K510" t="s">
        <v>3342</v>
      </c>
      <c r="L510">
        <v>1881</v>
      </c>
      <c r="M510">
        <v>1846</v>
      </c>
      <c r="N510">
        <v>400</v>
      </c>
      <c r="O510" t="s">
        <v>3343</v>
      </c>
      <c r="P510">
        <v>0.84427943045529497</v>
      </c>
      <c r="Q510">
        <v>0.92537575695629903</v>
      </c>
      <c r="R510" s="106">
        <v>0.56184652015422298</v>
      </c>
      <c r="S510">
        <v>3.2228932984569802E-2</v>
      </c>
      <c r="T510">
        <v>0.46386833082495399</v>
      </c>
      <c r="U510">
        <v>0.46386833082495399</v>
      </c>
      <c r="V510">
        <v>0.59297150571490997</v>
      </c>
      <c r="W510">
        <v>2.88</v>
      </c>
      <c r="X510">
        <v>3.59</v>
      </c>
      <c r="Y510">
        <v>50189</v>
      </c>
      <c r="Z510">
        <v>2509</v>
      </c>
      <c r="AA510">
        <v>0.2</v>
      </c>
      <c r="AB510">
        <v>20</v>
      </c>
      <c r="AC510">
        <v>10</v>
      </c>
      <c r="AD510">
        <v>10</v>
      </c>
      <c r="AE510">
        <v>50</v>
      </c>
      <c r="AF510">
        <v>10</v>
      </c>
      <c r="AG510">
        <v>8</v>
      </c>
      <c r="AH510">
        <v>5</v>
      </c>
      <c r="AI510">
        <v>7</v>
      </c>
    </row>
    <row r="511" spans="1:35" x14ac:dyDescent="0.2">
      <c r="A511" s="102">
        <v>402</v>
      </c>
      <c r="B511">
        <v>5334</v>
      </c>
      <c r="C511" t="s">
        <v>3702</v>
      </c>
      <c r="D511" t="s">
        <v>3339</v>
      </c>
      <c r="E511">
        <v>1907</v>
      </c>
      <c r="F511">
        <v>1917</v>
      </c>
      <c r="G511">
        <v>500</v>
      </c>
      <c r="H511" t="s">
        <v>3343</v>
      </c>
      <c r="I511">
        <v>5803</v>
      </c>
      <c r="J511" t="s">
        <v>26</v>
      </c>
      <c r="K511" t="s">
        <v>3356</v>
      </c>
      <c r="L511">
        <v>418</v>
      </c>
      <c r="M511">
        <v>429</v>
      </c>
      <c r="N511">
        <v>2200</v>
      </c>
      <c r="O511" t="s">
        <v>3340</v>
      </c>
      <c r="P511">
        <v>0.89807848205812602</v>
      </c>
      <c r="Q511">
        <v>0.88894277738934502</v>
      </c>
      <c r="R511">
        <v>2.3473588239473799E-2</v>
      </c>
      <c r="S511">
        <v>7.4828371121525997E-3</v>
      </c>
      <c r="T511">
        <v>-1.4749026500950899</v>
      </c>
      <c r="U511">
        <v>1.4749026500950899</v>
      </c>
      <c r="V511">
        <v>0.841521874140154</v>
      </c>
      <c r="W511">
        <v>-4.51</v>
      </c>
      <c r="X511">
        <v>1.53</v>
      </c>
      <c r="Y511">
        <v>50071</v>
      </c>
      <c r="Z511">
        <v>2635</v>
      </c>
      <c r="AA511">
        <v>0.11</v>
      </c>
      <c r="AB511">
        <v>19</v>
      </c>
      <c r="AC511">
        <v>9</v>
      </c>
      <c r="AD511">
        <v>10</v>
      </c>
      <c r="AE511">
        <v>47.37</v>
      </c>
      <c r="AF511">
        <v>11</v>
      </c>
      <c r="AG511">
        <v>8</v>
      </c>
      <c r="AH511">
        <v>4</v>
      </c>
      <c r="AI511">
        <v>7</v>
      </c>
    </row>
    <row r="512" spans="1:35" x14ac:dyDescent="0.2">
      <c r="A512" s="102">
        <v>403</v>
      </c>
      <c r="B512">
        <v>6758</v>
      </c>
      <c r="C512" t="s">
        <v>3357</v>
      </c>
      <c r="D512" t="s">
        <v>3345</v>
      </c>
      <c r="E512">
        <v>7862</v>
      </c>
      <c r="F512">
        <v>7659</v>
      </c>
      <c r="G512">
        <v>100</v>
      </c>
      <c r="H512" t="s">
        <v>3343</v>
      </c>
      <c r="I512">
        <v>6967</v>
      </c>
      <c r="J512" t="s">
        <v>989</v>
      </c>
      <c r="K512" t="s">
        <v>3345</v>
      </c>
      <c r="L512">
        <v>1323</v>
      </c>
      <c r="M512">
        <v>1318</v>
      </c>
      <c r="N512">
        <v>600</v>
      </c>
      <c r="O512" t="s">
        <v>3340</v>
      </c>
      <c r="P512">
        <v>0.94842965645390298</v>
      </c>
      <c r="Q512">
        <v>0.88891648574928395</v>
      </c>
      <c r="R512" s="15">
        <v>4.30430010382291E-3</v>
      </c>
      <c r="S512">
        <v>0.18977902220075299</v>
      </c>
      <c r="T512">
        <v>-0.91392899532018601</v>
      </c>
      <c r="U512">
        <v>0.91392899532018601</v>
      </c>
      <c r="V512">
        <v>0.30915637485825098</v>
      </c>
      <c r="W512">
        <v>-3.57</v>
      </c>
      <c r="X512">
        <v>3.25</v>
      </c>
      <c r="Y512">
        <v>49551</v>
      </c>
      <c r="Z512">
        <v>2065</v>
      </c>
      <c r="AA512">
        <v>0.05</v>
      </c>
      <c r="AB512">
        <v>24</v>
      </c>
      <c r="AC512">
        <v>13</v>
      </c>
      <c r="AD512">
        <v>11</v>
      </c>
      <c r="AE512">
        <v>54.17</v>
      </c>
      <c r="AF512">
        <v>9</v>
      </c>
      <c r="AG512">
        <v>12</v>
      </c>
      <c r="AH512">
        <v>8</v>
      </c>
      <c r="AI512">
        <v>4</v>
      </c>
    </row>
    <row r="513" spans="1:35" x14ac:dyDescent="0.2">
      <c r="A513" s="102">
        <v>695</v>
      </c>
      <c r="B513">
        <v>3038</v>
      </c>
      <c r="C513" t="s">
        <v>1379</v>
      </c>
      <c r="D513" t="s">
        <v>3347</v>
      </c>
      <c r="E513">
        <v>4320</v>
      </c>
      <c r="F513">
        <v>4365</v>
      </c>
      <c r="G513">
        <v>200</v>
      </c>
      <c r="H513" t="s">
        <v>3340</v>
      </c>
      <c r="I513">
        <v>4568</v>
      </c>
      <c r="J513" t="s">
        <v>3732</v>
      </c>
      <c r="K513" t="s">
        <v>3363</v>
      </c>
      <c r="L513">
        <v>7875</v>
      </c>
      <c r="M513">
        <v>7900</v>
      </c>
      <c r="N513">
        <v>100</v>
      </c>
      <c r="O513" t="s">
        <v>3343</v>
      </c>
      <c r="P513">
        <v>0.83045395839671199</v>
      </c>
      <c r="Q513">
        <v>0.84463530425961197</v>
      </c>
      <c r="R513">
        <v>0.198124545715471</v>
      </c>
      <c r="S513">
        <v>0.37723890719972603</v>
      </c>
      <c r="T513">
        <v>1.0485061534843101</v>
      </c>
      <c r="U513">
        <v>1.0485061534843101</v>
      </c>
      <c r="V513">
        <v>0.84793793251658101</v>
      </c>
      <c r="W513">
        <v>9.07</v>
      </c>
      <c r="X513">
        <v>10.51</v>
      </c>
      <c r="Y513">
        <v>49208</v>
      </c>
      <c r="Z513">
        <v>2343</v>
      </c>
      <c r="AA513">
        <v>0.13</v>
      </c>
      <c r="AB513">
        <v>21</v>
      </c>
      <c r="AC513">
        <v>12</v>
      </c>
      <c r="AD513">
        <v>9</v>
      </c>
      <c r="AE513">
        <v>57.14</v>
      </c>
      <c r="AF513">
        <v>9</v>
      </c>
      <c r="AG513">
        <v>11</v>
      </c>
      <c r="AH513">
        <v>9</v>
      </c>
      <c r="AI513">
        <v>1</v>
      </c>
    </row>
    <row r="514" spans="1:35" x14ac:dyDescent="0.2">
      <c r="A514" s="102">
        <v>57</v>
      </c>
      <c r="B514">
        <v>3635</v>
      </c>
      <c r="C514" t="s">
        <v>47</v>
      </c>
      <c r="D514" t="s">
        <v>3342</v>
      </c>
      <c r="E514">
        <v>3030</v>
      </c>
      <c r="F514">
        <v>3105</v>
      </c>
      <c r="G514">
        <v>200</v>
      </c>
      <c r="H514" t="s">
        <v>3343</v>
      </c>
      <c r="I514">
        <v>6951</v>
      </c>
      <c r="J514" t="s">
        <v>229</v>
      </c>
      <c r="K514" t="s">
        <v>3345</v>
      </c>
      <c r="L514">
        <v>3660</v>
      </c>
      <c r="M514">
        <v>3690</v>
      </c>
      <c r="N514">
        <v>200</v>
      </c>
      <c r="O514" t="s">
        <v>3340</v>
      </c>
      <c r="P514">
        <v>0.88459307303898205</v>
      </c>
      <c r="Q514">
        <v>0.94762760645315403</v>
      </c>
      <c r="R514" s="106">
        <v>0.27662260292021801</v>
      </c>
      <c r="S514" s="106">
        <v>7.9588491162236305E-2</v>
      </c>
      <c r="T514">
        <v>-0.118353814600103</v>
      </c>
      <c r="U514">
        <v>0.118353814600103</v>
      </c>
      <c r="V514">
        <v>0.38363988018932099</v>
      </c>
      <c r="W514">
        <v>-0.41</v>
      </c>
      <c r="X514">
        <v>15.85</v>
      </c>
      <c r="Y514">
        <v>49192</v>
      </c>
      <c r="Z514">
        <v>3279</v>
      </c>
      <c r="AA514">
        <v>0.28999999999999998</v>
      </c>
      <c r="AB514">
        <v>15</v>
      </c>
      <c r="AC514">
        <v>7</v>
      </c>
      <c r="AD514">
        <v>8</v>
      </c>
      <c r="AE514">
        <v>46.67</v>
      </c>
      <c r="AF514">
        <v>11</v>
      </c>
      <c r="AG514">
        <v>5</v>
      </c>
      <c r="AH514">
        <v>5</v>
      </c>
      <c r="AI514">
        <v>5</v>
      </c>
    </row>
    <row r="515" spans="1:35" x14ac:dyDescent="0.2">
      <c r="A515" s="102">
        <v>698</v>
      </c>
      <c r="B515">
        <v>7276</v>
      </c>
      <c r="C515" t="s">
        <v>3401</v>
      </c>
      <c r="D515" t="s">
        <v>3345</v>
      </c>
      <c r="E515">
        <v>4940</v>
      </c>
      <c r="F515">
        <v>4905</v>
      </c>
      <c r="G515">
        <v>200</v>
      </c>
      <c r="H515" t="s">
        <v>3340</v>
      </c>
      <c r="I515">
        <v>9474</v>
      </c>
      <c r="J515" t="s">
        <v>3667</v>
      </c>
      <c r="K515" t="s">
        <v>3342</v>
      </c>
      <c r="L515">
        <v>1530</v>
      </c>
      <c r="M515">
        <v>1554</v>
      </c>
      <c r="N515">
        <v>600</v>
      </c>
      <c r="O515" t="s">
        <v>3343</v>
      </c>
      <c r="P515">
        <v>0.88463143304210401</v>
      </c>
      <c r="Q515">
        <v>0.84423649166776105</v>
      </c>
      <c r="R515">
        <v>0.36326367661172398</v>
      </c>
      <c r="S515">
        <v>0.26122039921212797</v>
      </c>
      <c r="T515">
        <v>1.96012095149863</v>
      </c>
      <c r="U515">
        <v>1.96012095149863</v>
      </c>
      <c r="V515">
        <v>2.7145971734110601</v>
      </c>
      <c r="W515">
        <v>6.48</v>
      </c>
      <c r="X515">
        <v>4.95</v>
      </c>
      <c r="Y515">
        <v>49072</v>
      </c>
      <c r="Z515">
        <v>3067</v>
      </c>
      <c r="AA515">
        <v>0.08</v>
      </c>
      <c r="AB515">
        <v>16</v>
      </c>
      <c r="AC515">
        <v>7</v>
      </c>
      <c r="AD515">
        <v>9</v>
      </c>
      <c r="AE515">
        <v>43.75</v>
      </c>
      <c r="AF515">
        <v>11</v>
      </c>
      <c r="AG515">
        <v>7</v>
      </c>
      <c r="AH515">
        <v>4</v>
      </c>
      <c r="AI515">
        <v>5</v>
      </c>
    </row>
    <row r="516" spans="1:35" x14ac:dyDescent="0.2">
      <c r="A516" s="102">
        <v>755</v>
      </c>
      <c r="B516">
        <v>8316</v>
      </c>
      <c r="C516" t="s">
        <v>3673</v>
      </c>
      <c r="D516" t="s">
        <v>3405</v>
      </c>
      <c r="E516">
        <v>3901</v>
      </c>
      <c r="F516">
        <v>3904</v>
      </c>
      <c r="G516">
        <v>200</v>
      </c>
      <c r="H516" t="s">
        <v>3340</v>
      </c>
      <c r="I516">
        <v>8795</v>
      </c>
      <c r="J516" t="s">
        <v>3717</v>
      </c>
      <c r="K516" t="s">
        <v>3631</v>
      </c>
      <c r="L516">
        <v>1221</v>
      </c>
      <c r="M516">
        <v>1230</v>
      </c>
      <c r="N516">
        <v>600</v>
      </c>
      <c r="O516" t="s">
        <v>3343</v>
      </c>
      <c r="P516">
        <v>0.88116660771535305</v>
      </c>
      <c r="Q516">
        <v>0.83589319046037203</v>
      </c>
      <c r="R516">
        <v>8.9995135901376699E-2</v>
      </c>
      <c r="S516">
        <v>0.35937062117423602</v>
      </c>
      <c r="T516">
        <v>1.0122731070944899</v>
      </c>
      <c r="U516">
        <v>1.0122731070944899</v>
      </c>
      <c r="V516">
        <v>1.6899959887156499</v>
      </c>
      <c r="W516">
        <v>3.59</v>
      </c>
      <c r="X516">
        <v>5.48</v>
      </c>
      <c r="Y516">
        <v>48899</v>
      </c>
      <c r="Z516">
        <v>2574</v>
      </c>
      <c r="AA516">
        <v>0.14000000000000001</v>
      </c>
      <c r="AB516">
        <v>19</v>
      </c>
      <c r="AC516">
        <v>10</v>
      </c>
      <c r="AD516">
        <v>9</v>
      </c>
      <c r="AE516">
        <v>52.63</v>
      </c>
      <c r="AF516">
        <v>14</v>
      </c>
      <c r="AG516">
        <v>4</v>
      </c>
      <c r="AH516">
        <v>3</v>
      </c>
      <c r="AI516">
        <v>12</v>
      </c>
    </row>
    <row r="517" spans="1:35" x14ac:dyDescent="0.2">
      <c r="A517" s="102">
        <v>784</v>
      </c>
      <c r="B517">
        <v>4812</v>
      </c>
      <c r="C517" t="s">
        <v>878</v>
      </c>
      <c r="D517" t="s">
        <v>3342</v>
      </c>
      <c r="E517">
        <v>4730</v>
      </c>
      <c r="F517">
        <v>4795</v>
      </c>
      <c r="G517">
        <v>100</v>
      </c>
      <c r="H517" t="s">
        <v>3340</v>
      </c>
      <c r="I517">
        <v>6383</v>
      </c>
      <c r="J517" t="s">
        <v>726</v>
      </c>
      <c r="K517" t="s">
        <v>3353</v>
      </c>
      <c r="L517">
        <v>6750</v>
      </c>
      <c r="M517">
        <v>6710</v>
      </c>
      <c r="N517">
        <v>100</v>
      </c>
      <c r="O517" t="s">
        <v>3343</v>
      </c>
      <c r="P517">
        <v>0.89784122283907297</v>
      </c>
      <c r="Q517">
        <v>0.83149741831059598</v>
      </c>
      <c r="R517">
        <v>4.9436043481593597E-3</v>
      </c>
      <c r="S517">
        <v>2.9976261051646799E-2</v>
      </c>
      <c r="T517">
        <v>3.1792422746376401</v>
      </c>
      <c r="U517">
        <v>3.1792422746376401</v>
      </c>
      <c r="V517">
        <v>3.6485485401809501</v>
      </c>
      <c r="W517">
        <v>10.52</v>
      </c>
      <c r="X517">
        <v>28.54</v>
      </c>
      <c r="Y517">
        <v>47874</v>
      </c>
      <c r="Z517">
        <v>4352</v>
      </c>
      <c r="AA517">
        <v>0.1</v>
      </c>
      <c r="AB517">
        <v>11</v>
      </c>
      <c r="AC517">
        <v>6</v>
      </c>
      <c r="AD517">
        <v>5</v>
      </c>
      <c r="AE517">
        <v>54.55</v>
      </c>
      <c r="AF517">
        <v>8</v>
      </c>
      <c r="AG517">
        <v>5</v>
      </c>
      <c r="AH517">
        <v>5</v>
      </c>
      <c r="AI517">
        <v>1</v>
      </c>
    </row>
    <row r="518" spans="1:35" x14ac:dyDescent="0.2">
      <c r="A518" s="102">
        <v>317</v>
      </c>
      <c r="B518">
        <v>2607</v>
      </c>
      <c r="C518" t="s">
        <v>3369</v>
      </c>
      <c r="D518" t="s">
        <v>3368</v>
      </c>
      <c r="E518">
        <v>2925</v>
      </c>
      <c r="F518">
        <v>2886</v>
      </c>
      <c r="G518">
        <v>300</v>
      </c>
      <c r="H518" t="s">
        <v>3340</v>
      </c>
      <c r="I518">
        <v>7201</v>
      </c>
      <c r="J518" t="s">
        <v>3387</v>
      </c>
      <c r="K518" t="s">
        <v>3358</v>
      </c>
      <c r="L518">
        <v>593.20000000000005</v>
      </c>
      <c r="M518">
        <v>592.6</v>
      </c>
      <c r="N518">
        <v>1500</v>
      </c>
      <c r="O518" t="s">
        <v>3343</v>
      </c>
      <c r="P518">
        <v>0.87807162770080804</v>
      </c>
      <c r="Q518">
        <v>0.899775564171863</v>
      </c>
      <c r="R518" s="106">
        <v>6.4022722498641396E-2</v>
      </c>
      <c r="S518">
        <v>9.8498530035544592E-3</v>
      </c>
      <c r="T518">
        <v>2.0288143854607901</v>
      </c>
      <c r="U518">
        <v>2.0288143854607901</v>
      </c>
      <c r="V518">
        <v>1.8549765431596701</v>
      </c>
      <c r="W518">
        <v>4.78</v>
      </c>
      <c r="X518">
        <v>2.67</v>
      </c>
      <c r="Y518">
        <v>47192</v>
      </c>
      <c r="Z518">
        <v>1966</v>
      </c>
      <c r="AA518">
        <v>0.16</v>
      </c>
      <c r="AB518">
        <v>24</v>
      </c>
      <c r="AC518">
        <v>11</v>
      </c>
      <c r="AD518">
        <v>13</v>
      </c>
      <c r="AE518">
        <v>45.83</v>
      </c>
      <c r="AF518">
        <v>11</v>
      </c>
      <c r="AG518">
        <v>8</v>
      </c>
      <c r="AH518">
        <v>7</v>
      </c>
      <c r="AI518">
        <v>9</v>
      </c>
    </row>
    <row r="519" spans="1:35" x14ac:dyDescent="0.2">
      <c r="A519" s="102">
        <v>35</v>
      </c>
      <c r="B519">
        <v>4217</v>
      </c>
      <c r="C519" t="s">
        <v>1428</v>
      </c>
      <c r="D519" t="s">
        <v>3365</v>
      </c>
      <c r="E519">
        <v>4600</v>
      </c>
      <c r="F519">
        <v>4600</v>
      </c>
      <c r="G519">
        <v>200</v>
      </c>
      <c r="H519" t="s">
        <v>3340</v>
      </c>
      <c r="I519">
        <v>9468</v>
      </c>
      <c r="J519" t="s">
        <v>3341</v>
      </c>
      <c r="K519" t="s">
        <v>3342</v>
      </c>
      <c r="L519">
        <v>1881</v>
      </c>
      <c r="M519">
        <v>1846</v>
      </c>
      <c r="N519">
        <v>500</v>
      </c>
      <c r="O519" t="s">
        <v>3343</v>
      </c>
      <c r="P519">
        <v>0.89200276820992797</v>
      </c>
      <c r="Q519">
        <v>0.95415599596906397</v>
      </c>
      <c r="R519" s="106">
        <v>0.142068898685172</v>
      </c>
      <c r="S519">
        <v>1.91999581200278E-2</v>
      </c>
      <c r="T519">
        <v>1.9395315704941301</v>
      </c>
      <c r="U519">
        <v>1.9395315704941301</v>
      </c>
      <c r="V519">
        <v>2.0597111550809402</v>
      </c>
      <c r="W519">
        <v>8.9</v>
      </c>
      <c r="X519">
        <v>0.33</v>
      </c>
      <c r="Y519">
        <v>46713</v>
      </c>
      <c r="Z519">
        <v>2224</v>
      </c>
      <c r="AA519">
        <v>0.12</v>
      </c>
      <c r="AB519">
        <v>21</v>
      </c>
      <c r="AC519">
        <v>10</v>
      </c>
      <c r="AD519">
        <v>11</v>
      </c>
      <c r="AE519">
        <v>47.62</v>
      </c>
      <c r="AF519">
        <v>11</v>
      </c>
      <c r="AG519">
        <v>10</v>
      </c>
      <c r="AH519">
        <v>5</v>
      </c>
      <c r="AI519">
        <v>6</v>
      </c>
    </row>
    <row r="520" spans="1:35" x14ac:dyDescent="0.2">
      <c r="A520" s="102">
        <v>815</v>
      </c>
      <c r="B520">
        <v>5486</v>
      </c>
      <c r="C520" t="s">
        <v>907</v>
      </c>
      <c r="D520" t="s">
        <v>3403</v>
      </c>
      <c r="E520">
        <v>1777</v>
      </c>
      <c r="F520">
        <v>1773</v>
      </c>
      <c r="G520">
        <v>400</v>
      </c>
      <c r="H520" t="s">
        <v>3340</v>
      </c>
      <c r="I520">
        <v>6383</v>
      </c>
      <c r="J520" t="s">
        <v>726</v>
      </c>
      <c r="K520" t="s">
        <v>3353</v>
      </c>
      <c r="L520">
        <v>6750</v>
      </c>
      <c r="M520">
        <v>6710</v>
      </c>
      <c r="N520">
        <v>100</v>
      </c>
      <c r="O520" t="s">
        <v>3343</v>
      </c>
      <c r="P520">
        <v>0.87157472942579794</v>
      </c>
      <c r="Q520">
        <v>0.82654195552458898</v>
      </c>
      <c r="R520">
        <v>1.4179852495192199E-4</v>
      </c>
      <c r="S520">
        <v>5.9100641731337E-2</v>
      </c>
      <c r="T520">
        <v>2.72261045016102</v>
      </c>
      <c r="U520">
        <v>2.72261045016102</v>
      </c>
      <c r="V520">
        <v>3.2455133455407101</v>
      </c>
      <c r="W520">
        <v>11.22</v>
      </c>
      <c r="X520">
        <v>5.69</v>
      </c>
      <c r="Y520">
        <v>46155</v>
      </c>
      <c r="Z520">
        <v>2885</v>
      </c>
      <c r="AA520">
        <v>0.3</v>
      </c>
      <c r="AB520">
        <v>16</v>
      </c>
      <c r="AC520">
        <v>9</v>
      </c>
      <c r="AD520">
        <v>7</v>
      </c>
      <c r="AE520">
        <v>56.25</v>
      </c>
      <c r="AF520">
        <v>7</v>
      </c>
      <c r="AG520">
        <v>7</v>
      </c>
      <c r="AH520">
        <v>7</v>
      </c>
      <c r="AI520">
        <v>2</v>
      </c>
    </row>
    <row r="521" spans="1:35" x14ac:dyDescent="0.2">
      <c r="A521" s="102">
        <v>786</v>
      </c>
      <c r="B521">
        <v>2427</v>
      </c>
      <c r="C521" t="s">
        <v>3727</v>
      </c>
      <c r="D521" t="s">
        <v>3355</v>
      </c>
      <c r="E521">
        <v>1030</v>
      </c>
      <c r="F521">
        <v>1034</v>
      </c>
      <c r="G521">
        <v>1000</v>
      </c>
      <c r="H521" t="s">
        <v>3340</v>
      </c>
      <c r="I521">
        <v>7211</v>
      </c>
      <c r="J521" t="s">
        <v>28</v>
      </c>
      <c r="K521" t="s">
        <v>3358</v>
      </c>
      <c r="L521">
        <v>408</v>
      </c>
      <c r="M521">
        <v>408</v>
      </c>
      <c r="N521">
        <v>2500</v>
      </c>
      <c r="O521" t="s">
        <v>3343</v>
      </c>
      <c r="P521">
        <v>0.89000036299221397</v>
      </c>
      <c r="Q521">
        <v>0.83119998775785497</v>
      </c>
      <c r="R521">
        <v>0.32013271182853897</v>
      </c>
      <c r="S521">
        <v>0.142329845526627</v>
      </c>
      <c r="T521">
        <v>0.96169711516415801</v>
      </c>
      <c r="U521">
        <v>0.96169711516415801</v>
      </c>
      <c r="V521">
        <v>0.84919687195328997</v>
      </c>
      <c r="W521">
        <v>3.84</v>
      </c>
      <c r="X521">
        <v>1.35</v>
      </c>
      <c r="Y521">
        <v>45815</v>
      </c>
      <c r="Z521">
        <v>2291</v>
      </c>
      <c r="AA521">
        <v>0.09</v>
      </c>
      <c r="AB521">
        <v>20</v>
      </c>
      <c r="AC521">
        <v>11</v>
      </c>
      <c r="AD521">
        <v>9</v>
      </c>
      <c r="AE521">
        <v>55</v>
      </c>
      <c r="AF521">
        <v>11</v>
      </c>
      <c r="AG521">
        <v>9</v>
      </c>
      <c r="AH521">
        <v>7</v>
      </c>
      <c r="AI521">
        <v>4</v>
      </c>
    </row>
    <row r="522" spans="1:35" x14ac:dyDescent="0.2">
      <c r="A522" s="102">
        <v>639</v>
      </c>
      <c r="B522">
        <v>6098</v>
      </c>
      <c r="C522" t="s">
        <v>240</v>
      </c>
      <c r="D522" t="s">
        <v>3355</v>
      </c>
      <c r="E522">
        <v>4437</v>
      </c>
      <c r="F522">
        <v>4450</v>
      </c>
      <c r="G522">
        <v>200</v>
      </c>
      <c r="H522" t="s">
        <v>3340</v>
      </c>
      <c r="I522">
        <v>8060</v>
      </c>
      <c r="J522" t="s">
        <v>1358</v>
      </c>
      <c r="K522" t="s">
        <v>3347</v>
      </c>
      <c r="L522">
        <v>2740</v>
      </c>
      <c r="M522">
        <v>2710</v>
      </c>
      <c r="N522">
        <v>300</v>
      </c>
      <c r="O522" t="s">
        <v>3343</v>
      </c>
      <c r="P522">
        <v>0.83704111439603202</v>
      </c>
      <c r="Q522">
        <v>0.85359528040467603</v>
      </c>
      <c r="R522">
        <v>0.268854080301211</v>
      </c>
      <c r="S522">
        <v>0.151269436892324</v>
      </c>
      <c r="T522">
        <v>1.00743233026021</v>
      </c>
      <c r="U522">
        <v>1.00743233026021</v>
      </c>
      <c r="V522">
        <v>0.38237112851326599</v>
      </c>
      <c r="W522">
        <v>3.2</v>
      </c>
      <c r="X522">
        <v>8.65</v>
      </c>
      <c r="Y522">
        <v>45371</v>
      </c>
      <c r="Z522">
        <v>3241</v>
      </c>
      <c r="AA522">
        <v>0.09</v>
      </c>
      <c r="AB522">
        <v>14</v>
      </c>
      <c r="AC522">
        <v>8</v>
      </c>
      <c r="AD522">
        <v>6</v>
      </c>
      <c r="AE522">
        <v>57.14</v>
      </c>
      <c r="AF522">
        <v>12</v>
      </c>
      <c r="AG522">
        <v>5</v>
      </c>
      <c r="AH522">
        <v>5</v>
      </c>
      <c r="AI522">
        <v>4</v>
      </c>
    </row>
    <row r="523" spans="1:35" x14ac:dyDescent="0.2">
      <c r="A523" s="102">
        <v>399</v>
      </c>
      <c r="B523">
        <v>3436</v>
      </c>
      <c r="C523" t="s">
        <v>3715</v>
      </c>
      <c r="D523" t="s">
        <v>3651</v>
      </c>
      <c r="E523">
        <v>1757</v>
      </c>
      <c r="F523">
        <v>1728</v>
      </c>
      <c r="G523">
        <v>600</v>
      </c>
      <c r="H523" t="s">
        <v>3343</v>
      </c>
      <c r="I523">
        <v>6723</v>
      </c>
      <c r="J523" t="s">
        <v>3716</v>
      </c>
      <c r="K523" t="s">
        <v>3345</v>
      </c>
      <c r="L523">
        <v>724</v>
      </c>
      <c r="M523">
        <v>721</v>
      </c>
      <c r="N523">
        <v>1400</v>
      </c>
      <c r="O523" t="s">
        <v>3340</v>
      </c>
      <c r="P523">
        <v>0.86936828431703095</v>
      </c>
      <c r="Q523">
        <v>0.88919483452855397</v>
      </c>
      <c r="R523">
        <v>2.0959261208896501E-2</v>
      </c>
      <c r="S523">
        <v>0.228918368580277</v>
      </c>
      <c r="T523">
        <v>-0.14603621287177801</v>
      </c>
      <c r="U523">
        <v>0.14603621287177801</v>
      </c>
      <c r="V523">
        <v>0.69289928974062398</v>
      </c>
      <c r="W523">
        <v>-0.44</v>
      </c>
      <c r="X523">
        <v>2.64</v>
      </c>
      <c r="Y523">
        <v>44562</v>
      </c>
      <c r="Z523">
        <v>2345</v>
      </c>
      <c r="AA523">
        <v>0.1</v>
      </c>
      <c r="AB523">
        <v>19</v>
      </c>
      <c r="AC523">
        <v>10</v>
      </c>
      <c r="AD523">
        <v>9</v>
      </c>
      <c r="AE523">
        <v>52.63</v>
      </c>
      <c r="AF523">
        <v>10</v>
      </c>
      <c r="AG523">
        <v>8</v>
      </c>
      <c r="AH523">
        <v>8</v>
      </c>
      <c r="AI523">
        <v>3</v>
      </c>
    </row>
    <row r="524" spans="1:35" x14ac:dyDescent="0.2">
      <c r="A524" s="102">
        <v>560</v>
      </c>
      <c r="B524">
        <v>4061</v>
      </c>
      <c r="C524" t="s">
        <v>3692</v>
      </c>
      <c r="D524" t="s">
        <v>3365</v>
      </c>
      <c r="E524">
        <v>3050</v>
      </c>
      <c r="F524">
        <v>3010</v>
      </c>
      <c r="G524">
        <v>300</v>
      </c>
      <c r="H524" t="s">
        <v>3343</v>
      </c>
      <c r="I524">
        <v>9072</v>
      </c>
      <c r="J524" t="s">
        <v>3523</v>
      </c>
      <c r="K524" t="s">
        <v>3524</v>
      </c>
      <c r="L524">
        <v>2599</v>
      </c>
      <c r="M524">
        <v>2594</v>
      </c>
      <c r="N524">
        <v>300</v>
      </c>
      <c r="O524" t="s">
        <v>3340</v>
      </c>
      <c r="P524">
        <v>0.89654579354588204</v>
      </c>
      <c r="Q524">
        <v>0.86774317892175101</v>
      </c>
      <c r="R524">
        <v>1.50315544864529E-2</v>
      </c>
      <c r="S524">
        <v>5.6010457980989999E-3</v>
      </c>
      <c r="T524">
        <v>-1.6402603043042201</v>
      </c>
      <c r="U524">
        <v>1.6402603043042201</v>
      </c>
      <c r="V524">
        <v>1.5188159417985201</v>
      </c>
      <c r="W524">
        <v>-3.26</v>
      </c>
      <c r="X524">
        <v>13.82</v>
      </c>
      <c r="Y524">
        <v>44299</v>
      </c>
      <c r="Z524">
        <v>4027</v>
      </c>
      <c r="AA524">
        <v>0.36</v>
      </c>
      <c r="AB524">
        <v>11</v>
      </c>
      <c r="AC524">
        <v>7</v>
      </c>
      <c r="AD524">
        <v>4</v>
      </c>
      <c r="AE524">
        <v>63.64</v>
      </c>
      <c r="AF524">
        <v>11</v>
      </c>
      <c r="AG524">
        <v>5</v>
      </c>
      <c r="AH524">
        <v>3</v>
      </c>
      <c r="AI524">
        <v>3</v>
      </c>
    </row>
    <row r="525" spans="1:35" x14ac:dyDescent="0.2">
      <c r="A525" s="102">
        <v>752</v>
      </c>
      <c r="B525">
        <v>7202</v>
      </c>
      <c r="C525" t="s">
        <v>998</v>
      </c>
      <c r="D525" t="s">
        <v>3358</v>
      </c>
      <c r="E525">
        <v>1092</v>
      </c>
      <c r="F525">
        <v>1090.5</v>
      </c>
      <c r="G525">
        <v>1000</v>
      </c>
      <c r="H525" t="s">
        <v>3343</v>
      </c>
      <c r="I525">
        <v>7321</v>
      </c>
      <c r="J525" t="s">
        <v>3658</v>
      </c>
      <c r="K525" t="s">
        <v>3405</v>
      </c>
      <c r="L525">
        <v>623</v>
      </c>
      <c r="M525">
        <v>619</v>
      </c>
      <c r="N525">
        <v>1800</v>
      </c>
      <c r="O525" t="s">
        <v>3340</v>
      </c>
      <c r="P525">
        <v>0.86260094413894695</v>
      </c>
      <c r="Q525">
        <v>0.83611236204762696</v>
      </c>
      <c r="R525">
        <v>0.57316451750588504</v>
      </c>
      <c r="S525">
        <v>6.8020779667154904E-2</v>
      </c>
      <c r="T525">
        <v>-0.85843604803507401</v>
      </c>
      <c r="U525">
        <v>0.85843604803507401</v>
      </c>
      <c r="V525">
        <v>1.5360665102151401</v>
      </c>
      <c r="W525">
        <v>-2.63</v>
      </c>
      <c r="X525">
        <v>2.17</v>
      </c>
      <c r="Y525">
        <v>44036</v>
      </c>
      <c r="Z525">
        <v>5504</v>
      </c>
      <c r="AA525">
        <v>0.27</v>
      </c>
      <c r="AB525">
        <v>8</v>
      </c>
      <c r="AC525">
        <v>4</v>
      </c>
      <c r="AD525">
        <v>4</v>
      </c>
      <c r="AE525">
        <v>50</v>
      </c>
      <c r="AF525">
        <v>12</v>
      </c>
      <c r="AG525">
        <v>3</v>
      </c>
      <c r="AH525">
        <v>2</v>
      </c>
      <c r="AI525">
        <v>3</v>
      </c>
    </row>
    <row r="526" spans="1:35" x14ac:dyDescent="0.2">
      <c r="A526" s="102">
        <v>860</v>
      </c>
      <c r="B526">
        <v>4005</v>
      </c>
      <c r="C526" t="s">
        <v>3698</v>
      </c>
      <c r="D526" t="s">
        <v>3365</v>
      </c>
      <c r="E526">
        <v>450</v>
      </c>
      <c r="F526">
        <v>454</v>
      </c>
      <c r="G526">
        <v>2100</v>
      </c>
      <c r="H526" t="s">
        <v>3340</v>
      </c>
      <c r="I526">
        <v>5334</v>
      </c>
      <c r="J526" t="s">
        <v>3702</v>
      </c>
      <c r="K526" t="s">
        <v>3339</v>
      </c>
      <c r="L526">
        <v>1907</v>
      </c>
      <c r="M526">
        <v>1917</v>
      </c>
      <c r="N526">
        <v>500</v>
      </c>
      <c r="O526" t="s">
        <v>3343</v>
      </c>
      <c r="P526">
        <v>0.90782552209774603</v>
      </c>
      <c r="Q526">
        <v>0.81832121361452703</v>
      </c>
      <c r="R526" s="15">
        <v>3.1815306385275001E-2</v>
      </c>
      <c r="S526">
        <v>0.221469124513995</v>
      </c>
      <c r="T526">
        <v>0.90612617291821096</v>
      </c>
      <c r="U526">
        <v>0.90612617291821096</v>
      </c>
      <c r="V526">
        <v>1.2499085388775499</v>
      </c>
      <c r="W526">
        <v>1.99</v>
      </c>
      <c r="X526">
        <v>0.53</v>
      </c>
      <c r="Y526">
        <v>43900</v>
      </c>
      <c r="Z526">
        <v>2439</v>
      </c>
      <c r="AA526">
        <v>0.05</v>
      </c>
      <c r="AB526">
        <v>18</v>
      </c>
      <c r="AC526">
        <v>9</v>
      </c>
      <c r="AD526">
        <v>9</v>
      </c>
      <c r="AE526">
        <v>50</v>
      </c>
      <c r="AF526">
        <v>12</v>
      </c>
      <c r="AG526">
        <v>7</v>
      </c>
      <c r="AH526">
        <v>6</v>
      </c>
      <c r="AI526">
        <v>5</v>
      </c>
    </row>
    <row r="527" spans="1:35" x14ac:dyDescent="0.2">
      <c r="A527" s="102">
        <v>717</v>
      </c>
      <c r="B527">
        <v>3407</v>
      </c>
      <c r="C527" t="s">
        <v>3531</v>
      </c>
      <c r="D527" t="s">
        <v>3365</v>
      </c>
      <c r="E527">
        <v>1155.5</v>
      </c>
      <c r="F527">
        <v>1151</v>
      </c>
      <c r="G527">
        <v>800</v>
      </c>
      <c r="H527" t="s">
        <v>3340</v>
      </c>
      <c r="I527">
        <v>4061</v>
      </c>
      <c r="J527" t="s">
        <v>3692</v>
      </c>
      <c r="K527" t="s">
        <v>3365</v>
      </c>
      <c r="L527">
        <v>3050</v>
      </c>
      <c r="M527">
        <v>3010</v>
      </c>
      <c r="N527">
        <v>300</v>
      </c>
      <c r="O527" t="s">
        <v>3343</v>
      </c>
      <c r="P527">
        <v>0.88666388114898798</v>
      </c>
      <c r="Q527">
        <v>0.84069469908310002</v>
      </c>
      <c r="R527">
        <v>0.132727518087917</v>
      </c>
      <c r="S527">
        <v>0.155620878988041</v>
      </c>
      <c r="T527">
        <v>0.80122461459254402</v>
      </c>
      <c r="U527">
        <v>0.80122461459254402</v>
      </c>
      <c r="V527">
        <v>0.54706900315046203</v>
      </c>
      <c r="W527">
        <v>1.42</v>
      </c>
      <c r="X527">
        <v>1.97</v>
      </c>
      <c r="Y527">
        <v>43239</v>
      </c>
      <c r="Z527">
        <v>2702</v>
      </c>
      <c r="AA527">
        <v>0.08</v>
      </c>
      <c r="AB527">
        <v>16</v>
      </c>
      <c r="AC527">
        <v>9</v>
      </c>
      <c r="AD527">
        <v>7</v>
      </c>
      <c r="AE527">
        <v>56.25</v>
      </c>
      <c r="AF527">
        <v>12</v>
      </c>
      <c r="AG527">
        <v>7</v>
      </c>
      <c r="AH527">
        <v>4</v>
      </c>
      <c r="AI527">
        <v>5</v>
      </c>
    </row>
    <row r="528" spans="1:35" x14ac:dyDescent="0.2">
      <c r="A528" s="102">
        <v>104</v>
      </c>
      <c r="B528">
        <v>6471</v>
      </c>
      <c r="C528" t="s">
        <v>1423</v>
      </c>
      <c r="D528" t="s">
        <v>3353</v>
      </c>
      <c r="E528">
        <v>937</v>
      </c>
      <c r="F528">
        <v>939</v>
      </c>
      <c r="G528">
        <v>1100</v>
      </c>
      <c r="H528" t="s">
        <v>3340</v>
      </c>
      <c r="I528">
        <v>6473</v>
      </c>
      <c r="J528" t="s">
        <v>1424</v>
      </c>
      <c r="K528" t="s">
        <v>3353</v>
      </c>
      <c r="L528">
        <v>1173</v>
      </c>
      <c r="M528">
        <v>1181</v>
      </c>
      <c r="N528">
        <v>900</v>
      </c>
      <c r="O528" t="s">
        <v>3343</v>
      </c>
      <c r="P528">
        <v>0.93855724729245504</v>
      </c>
      <c r="Q528">
        <v>0.93407844849060095</v>
      </c>
      <c r="R528">
        <v>0.59620328754769902</v>
      </c>
      <c r="S528">
        <v>9.9613980079156297E-2</v>
      </c>
      <c r="T528">
        <v>1.0641065005041399</v>
      </c>
      <c r="U528">
        <v>1.0641065005041399</v>
      </c>
      <c r="V528">
        <v>0.985308775932214</v>
      </c>
      <c r="W528">
        <v>2.33</v>
      </c>
      <c r="X528">
        <v>2.82</v>
      </c>
      <c r="Y528">
        <v>42918</v>
      </c>
      <c r="Z528">
        <v>3066</v>
      </c>
      <c r="AA528">
        <v>0.15</v>
      </c>
      <c r="AB528">
        <v>14</v>
      </c>
      <c r="AC528">
        <v>8</v>
      </c>
      <c r="AD528">
        <v>6</v>
      </c>
      <c r="AE528">
        <v>57.14</v>
      </c>
      <c r="AF528">
        <v>16</v>
      </c>
      <c r="AG528">
        <v>1</v>
      </c>
      <c r="AH528">
        <v>1</v>
      </c>
      <c r="AI528">
        <v>12</v>
      </c>
    </row>
    <row r="529" spans="1:35" x14ac:dyDescent="0.2">
      <c r="A529" s="102">
        <v>692</v>
      </c>
      <c r="B529">
        <v>8036</v>
      </c>
      <c r="C529" t="s">
        <v>3354</v>
      </c>
      <c r="D529" t="s">
        <v>3347</v>
      </c>
      <c r="E529">
        <v>8080</v>
      </c>
      <c r="F529">
        <v>8010</v>
      </c>
      <c r="G529">
        <v>100</v>
      </c>
      <c r="H529" t="s">
        <v>3340</v>
      </c>
      <c r="I529">
        <v>9682</v>
      </c>
      <c r="J529" t="s">
        <v>3664</v>
      </c>
      <c r="K529" t="s">
        <v>3342</v>
      </c>
      <c r="L529">
        <v>2276</v>
      </c>
      <c r="M529">
        <v>2248</v>
      </c>
      <c r="N529">
        <v>400</v>
      </c>
      <c r="O529" t="s">
        <v>3343</v>
      </c>
      <c r="P529">
        <v>0.839070202737768</v>
      </c>
      <c r="Q529">
        <v>0.84521636931445199</v>
      </c>
      <c r="R529" s="15">
        <v>1.3450849354779E-5</v>
      </c>
      <c r="S529">
        <v>1.0751111735771601E-2</v>
      </c>
      <c r="T529">
        <v>4.25642166813026</v>
      </c>
      <c r="U529">
        <v>4.25642166813026</v>
      </c>
      <c r="V529">
        <v>4.71429495296635</v>
      </c>
      <c r="W529">
        <v>15.35</v>
      </c>
      <c r="X529">
        <v>12.26</v>
      </c>
      <c r="Y529">
        <v>42429</v>
      </c>
      <c r="Z529">
        <v>2652</v>
      </c>
      <c r="AA529">
        <v>0.18</v>
      </c>
      <c r="AB529">
        <v>16</v>
      </c>
      <c r="AC529">
        <v>10</v>
      </c>
      <c r="AD529">
        <v>6</v>
      </c>
      <c r="AE529">
        <v>62.5</v>
      </c>
      <c r="AF529">
        <v>11</v>
      </c>
      <c r="AG529">
        <v>6</v>
      </c>
      <c r="AH529">
        <v>4</v>
      </c>
      <c r="AI529">
        <v>6</v>
      </c>
    </row>
    <row r="530" spans="1:35" x14ac:dyDescent="0.2">
      <c r="A530" s="102">
        <v>691</v>
      </c>
      <c r="B530">
        <v>3865</v>
      </c>
      <c r="C530" t="s">
        <v>3278</v>
      </c>
      <c r="D530" t="s">
        <v>3671</v>
      </c>
      <c r="E530">
        <v>524</v>
      </c>
      <c r="F530">
        <v>524</v>
      </c>
      <c r="G530">
        <v>2000</v>
      </c>
      <c r="H530" t="s">
        <v>3340</v>
      </c>
      <c r="I530">
        <v>9507</v>
      </c>
      <c r="J530" t="s">
        <v>3530</v>
      </c>
      <c r="K530" t="s">
        <v>3407</v>
      </c>
      <c r="L530">
        <v>938</v>
      </c>
      <c r="M530">
        <v>942</v>
      </c>
      <c r="N530">
        <v>1100</v>
      </c>
      <c r="O530" t="s">
        <v>3343</v>
      </c>
      <c r="P530">
        <v>0.85950336396222105</v>
      </c>
      <c r="Q530">
        <v>0.8453297109779</v>
      </c>
      <c r="R530">
        <v>0.30054780265584002</v>
      </c>
      <c r="S530">
        <v>0.32061397683117798</v>
      </c>
      <c r="T530">
        <v>1.3065905207583299</v>
      </c>
      <c r="U530">
        <v>1.3065905207583299</v>
      </c>
      <c r="V530">
        <v>0.87446701818106398</v>
      </c>
      <c r="W530">
        <v>4.2300000000000004</v>
      </c>
      <c r="X530">
        <v>1.1399999999999999</v>
      </c>
      <c r="Y530">
        <v>41792</v>
      </c>
      <c r="Z530">
        <v>1900</v>
      </c>
      <c r="AA530">
        <v>0.08</v>
      </c>
      <c r="AB530">
        <v>22</v>
      </c>
      <c r="AC530">
        <v>10</v>
      </c>
      <c r="AD530">
        <v>12</v>
      </c>
      <c r="AE530">
        <v>45.45</v>
      </c>
      <c r="AF530">
        <v>13</v>
      </c>
      <c r="AG530">
        <v>8</v>
      </c>
      <c r="AH530">
        <v>7</v>
      </c>
      <c r="AI530">
        <v>7</v>
      </c>
    </row>
    <row r="531" spans="1:35" x14ac:dyDescent="0.2">
      <c r="A531" s="102">
        <v>449</v>
      </c>
      <c r="B531">
        <v>7327</v>
      </c>
      <c r="C531" t="s">
        <v>3708</v>
      </c>
      <c r="D531" t="s">
        <v>3405</v>
      </c>
      <c r="E531">
        <v>2780</v>
      </c>
      <c r="F531">
        <v>2765</v>
      </c>
      <c r="G531">
        <v>300</v>
      </c>
      <c r="H531" t="s">
        <v>3340</v>
      </c>
      <c r="I531">
        <v>8242</v>
      </c>
      <c r="J531" t="s">
        <v>1084</v>
      </c>
      <c r="K531" t="s">
        <v>3366</v>
      </c>
      <c r="L531">
        <v>995</v>
      </c>
      <c r="M531">
        <v>1003</v>
      </c>
      <c r="N531">
        <v>800</v>
      </c>
      <c r="O531" t="s">
        <v>3343</v>
      </c>
      <c r="P531">
        <v>0.835397763233515</v>
      </c>
      <c r="Q531">
        <v>0.88253230234378999</v>
      </c>
      <c r="R531">
        <v>0.51605903293406097</v>
      </c>
      <c r="S531">
        <v>0.14990781109328899</v>
      </c>
      <c r="T531">
        <v>3.0136024555519598</v>
      </c>
      <c r="U531">
        <v>3.0136024555519598</v>
      </c>
      <c r="V531">
        <v>2.80667215234052</v>
      </c>
      <c r="W531">
        <v>12.89</v>
      </c>
      <c r="X531">
        <v>3.27</v>
      </c>
      <c r="Y531">
        <v>41734</v>
      </c>
      <c r="Z531">
        <v>13911</v>
      </c>
      <c r="AA531">
        <v>0.94</v>
      </c>
      <c r="AB531">
        <v>3</v>
      </c>
      <c r="AC531">
        <v>2</v>
      </c>
      <c r="AD531">
        <v>1</v>
      </c>
      <c r="AE531">
        <v>66.67</v>
      </c>
      <c r="AF531">
        <v>12</v>
      </c>
      <c r="AG531">
        <v>1</v>
      </c>
      <c r="AH531">
        <v>0</v>
      </c>
      <c r="AI531">
        <v>2</v>
      </c>
    </row>
    <row r="532" spans="1:35" x14ac:dyDescent="0.2">
      <c r="A532" s="102">
        <v>494</v>
      </c>
      <c r="B532">
        <v>2267</v>
      </c>
      <c r="C532" t="s">
        <v>3701</v>
      </c>
      <c r="D532" t="s">
        <v>3368</v>
      </c>
      <c r="E532">
        <v>5700</v>
      </c>
      <c r="F532">
        <v>5750</v>
      </c>
      <c r="G532">
        <v>100</v>
      </c>
      <c r="H532" t="s">
        <v>3340</v>
      </c>
      <c r="I532">
        <v>7321</v>
      </c>
      <c r="J532" t="s">
        <v>3658</v>
      </c>
      <c r="K532" t="s">
        <v>3405</v>
      </c>
      <c r="L532">
        <v>623</v>
      </c>
      <c r="M532">
        <v>619</v>
      </c>
      <c r="N532">
        <v>900</v>
      </c>
      <c r="O532" t="s">
        <v>3343</v>
      </c>
      <c r="P532">
        <v>0.83231975178538697</v>
      </c>
      <c r="Q532">
        <v>0.87797918188898105</v>
      </c>
      <c r="R532">
        <v>0.174886945144168</v>
      </c>
      <c r="S532" s="106">
        <v>0.24048617698132699</v>
      </c>
      <c r="T532">
        <v>2.2225560708058398</v>
      </c>
      <c r="U532">
        <v>2.2225560708058398</v>
      </c>
      <c r="V532">
        <v>1.7822275444215601</v>
      </c>
      <c r="W532">
        <v>5.6</v>
      </c>
      <c r="X532">
        <v>3.11</v>
      </c>
      <c r="Y532">
        <v>41347</v>
      </c>
      <c r="Z532">
        <v>6891</v>
      </c>
      <c r="AA532">
        <v>0.64</v>
      </c>
      <c r="AB532">
        <v>6</v>
      </c>
      <c r="AC532">
        <v>4</v>
      </c>
      <c r="AD532">
        <v>2</v>
      </c>
      <c r="AE532">
        <v>66.67</v>
      </c>
      <c r="AF532">
        <v>13</v>
      </c>
      <c r="AG532">
        <v>3</v>
      </c>
      <c r="AH532">
        <v>1</v>
      </c>
      <c r="AI532">
        <v>2</v>
      </c>
    </row>
    <row r="533" spans="1:35" x14ac:dyDescent="0.2">
      <c r="A533" s="102">
        <v>218</v>
      </c>
      <c r="B533">
        <v>4634</v>
      </c>
      <c r="C533" t="s">
        <v>66</v>
      </c>
      <c r="D533" t="s">
        <v>3365</v>
      </c>
      <c r="E533">
        <v>2508</v>
      </c>
      <c r="F533">
        <v>2503</v>
      </c>
      <c r="G533">
        <v>400</v>
      </c>
      <c r="H533" t="s">
        <v>3343</v>
      </c>
      <c r="I533">
        <v>7186</v>
      </c>
      <c r="J533" t="s">
        <v>713</v>
      </c>
      <c r="K533" t="s">
        <v>3405</v>
      </c>
      <c r="L533">
        <v>429</v>
      </c>
      <c r="M533">
        <v>428</v>
      </c>
      <c r="N533">
        <v>2300</v>
      </c>
      <c r="O533" t="s">
        <v>3340</v>
      </c>
      <c r="P533">
        <v>0.92030190278383694</v>
      </c>
      <c r="Q533">
        <v>0.91536846601946498</v>
      </c>
      <c r="R533">
        <v>2.7856172663766499E-2</v>
      </c>
      <c r="S533">
        <v>9.0297306917316897E-2</v>
      </c>
      <c r="T533">
        <v>-1.35759110708965</v>
      </c>
      <c r="U533">
        <v>1.35759110708965</v>
      </c>
      <c r="V533">
        <v>1.45827585861659</v>
      </c>
      <c r="W533">
        <v>-2.21</v>
      </c>
      <c r="X533">
        <v>1.68</v>
      </c>
      <c r="Y533">
        <v>41040</v>
      </c>
      <c r="Z533">
        <v>2736</v>
      </c>
      <c r="AA533">
        <v>0.23</v>
      </c>
      <c r="AB533">
        <v>15</v>
      </c>
      <c r="AC533">
        <v>8</v>
      </c>
      <c r="AD533">
        <v>7</v>
      </c>
      <c r="AE533">
        <v>53.33</v>
      </c>
      <c r="AF533">
        <v>13</v>
      </c>
      <c r="AG533">
        <v>6</v>
      </c>
      <c r="AH533">
        <v>3</v>
      </c>
      <c r="AI533">
        <v>6</v>
      </c>
    </row>
    <row r="534" spans="1:35" x14ac:dyDescent="0.2">
      <c r="A534" s="102">
        <v>176</v>
      </c>
      <c r="B534">
        <v>7182</v>
      </c>
      <c r="C534" t="s">
        <v>3519</v>
      </c>
      <c r="D534" t="s">
        <v>3405</v>
      </c>
      <c r="E534">
        <v>1031</v>
      </c>
      <c r="F534">
        <v>1032</v>
      </c>
      <c r="G534">
        <v>1000</v>
      </c>
      <c r="H534" t="s">
        <v>3340</v>
      </c>
      <c r="I534">
        <v>8273</v>
      </c>
      <c r="J534" t="s">
        <v>3526</v>
      </c>
      <c r="K534" t="s">
        <v>3366</v>
      </c>
      <c r="L534">
        <v>3505</v>
      </c>
      <c r="M534">
        <v>3515</v>
      </c>
      <c r="N534">
        <v>300</v>
      </c>
      <c r="O534" t="s">
        <v>3343</v>
      </c>
      <c r="P534">
        <v>0.88585762471778196</v>
      </c>
      <c r="Q534">
        <v>0.92312895434657605</v>
      </c>
      <c r="R534">
        <v>6.1086993162272597E-2</v>
      </c>
      <c r="S534">
        <v>2.91303666715199E-2</v>
      </c>
      <c r="T534">
        <v>2.2447595279251198</v>
      </c>
      <c r="U534">
        <v>2.2447595279251198</v>
      </c>
      <c r="V534">
        <v>2.2997441763995998</v>
      </c>
      <c r="W534">
        <v>10.72</v>
      </c>
      <c r="X534">
        <v>2.13</v>
      </c>
      <c r="Y534">
        <v>40904</v>
      </c>
      <c r="Z534">
        <v>2406</v>
      </c>
      <c r="AA534">
        <v>0.11</v>
      </c>
      <c r="AB534">
        <v>17</v>
      </c>
      <c r="AC534">
        <v>8</v>
      </c>
      <c r="AD534">
        <v>9</v>
      </c>
      <c r="AE534">
        <v>47.06</v>
      </c>
      <c r="AF534">
        <v>12</v>
      </c>
      <c r="AG534">
        <v>7</v>
      </c>
      <c r="AH534">
        <v>6</v>
      </c>
      <c r="AI534">
        <v>4</v>
      </c>
    </row>
    <row r="535" spans="1:35" x14ac:dyDescent="0.2">
      <c r="A535" s="102">
        <v>143</v>
      </c>
      <c r="B535">
        <v>5333</v>
      </c>
      <c r="C535" t="s">
        <v>238</v>
      </c>
      <c r="D535" t="s">
        <v>3339</v>
      </c>
      <c r="E535">
        <v>1866</v>
      </c>
      <c r="F535">
        <v>1853</v>
      </c>
      <c r="G535">
        <v>300</v>
      </c>
      <c r="H535" t="s">
        <v>3340</v>
      </c>
      <c r="I535">
        <v>6981</v>
      </c>
      <c r="J535" t="s">
        <v>3637</v>
      </c>
      <c r="K535" t="s">
        <v>3345</v>
      </c>
      <c r="L535">
        <v>6630</v>
      </c>
      <c r="M535">
        <v>6446</v>
      </c>
      <c r="N535">
        <v>100</v>
      </c>
      <c r="O535" t="s">
        <v>3343</v>
      </c>
      <c r="P535">
        <v>0.87219620275875698</v>
      </c>
      <c r="Q535">
        <v>0.92743682585881104</v>
      </c>
      <c r="R535" s="106">
        <v>1.32619766185984E-2</v>
      </c>
      <c r="S535" s="106">
        <v>0.102454687438543</v>
      </c>
      <c r="T535">
        <v>2.7404882114066002E-2</v>
      </c>
      <c r="U535">
        <v>2.7404882114066002E-2</v>
      </c>
      <c r="V535">
        <v>0.66015329783849197</v>
      </c>
      <c r="W535">
        <v>0.08</v>
      </c>
      <c r="X535">
        <v>13.76</v>
      </c>
      <c r="Y535">
        <v>40044</v>
      </c>
      <c r="Z535">
        <v>2670</v>
      </c>
      <c r="AA535">
        <v>0.36</v>
      </c>
      <c r="AB535">
        <v>15</v>
      </c>
      <c r="AC535">
        <v>8</v>
      </c>
      <c r="AD535">
        <v>7</v>
      </c>
      <c r="AE535">
        <v>53.33</v>
      </c>
      <c r="AF535">
        <v>14</v>
      </c>
      <c r="AG535">
        <v>4</v>
      </c>
      <c r="AH535">
        <v>5</v>
      </c>
      <c r="AI535">
        <v>6</v>
      </c>
    </row>
    <row r="536" spans="1:35" x14ac:dyDescent="0.2">
      <c r="A536" s="102">
        <v>325</v>
      </c>
      <c r="B536">
        <v>8273</v>
      </c>
      <c r="C536" t="s">
        <v>3526</v>
      </c>
      <c r="D536" t="s">
        <v>3366</v>
      </c>
      <c r="E536">
        <v>3505</v>
      </c>
      <c r="F536">
        <v>3515</v>
      </c>
      <c r="G536">
        <v>300</v>
      </c>
      <c r="H536" t="s">
        <v>3340</v>
      </c>
      <c r="I536">
        <v>9474</v>
      </c>
      <c r="J536" t="s">
        <v>3667</v>
      </c>
      <c r="K536" t="s">
        <v>3342</v>
      </c>
      <c r="L536">
        <v>1530</v>
      </c>
      <c r="M536">
        <v>1554</v>
      </c>
      <c r="N536">
        <v>700</v>
      </c>
      <c r="O536" t="s">
        <v>3343</v>
      </c>
      <c r="P536">
        <v>0.89883346102313599</v>
      </c>
      <c r="Q536">
        <v>0.89856406399630195</v>
      </c>
      <c r="R536">
        <v>0.128327399043836</v>
      </c>
      <c r="S536">
        <v>0.13391940017239901</v>
      </c>
      <c r="T536">
        <v>0.73095438112107503</v>
      </c>
      <c r="U536">
        <v>0.73095438112107503</v>
      </c>
      <c r="V536">
        <v>1.1691725610689001</v>
      </c>
      <c r="W536">
        <v>2.69</v>
      </c>
      <c r="X536">
        <v>3.16</v>
      </c>
      <c r="Y536">
        <v>39159</v>
      </c>
      <c r="Z536">
        <v>3916</v>
      </c>
      <c r="AA536">
        <v>0</v>
      </c>
      <c r="AB536">
        <v>10</v>
      </c>
      <c r="AC536">
        <v>5</v>
      </c>
      <c r="AD536">
        <v>5</v>
      </c>
      <c r="AE536">
        <v>50</v>
      </c>
      <c r="AF536">
        <v>14</v>
      </c>
      <c r="AG536">
        <v>4</v>
      </c>
      <c r="AH536">
        <v>3</v>
      </c>
      <c r="AI536">
        <v>3</v>
      </c>
    </row>
    <row r="537" spans="1:35" x14ac:dyDescent="0.2">
      <c r="A537" s="102">
        <v>770</v>
      </c>
      <c r="B537">
        <v>4005</v>
      </c>
      <c r="C537" t="s">
        <v>3698</v>
      </c>
      <c r="D537" t="s">
        <v>3365</v>
      </c>
      <c r="E537">
        <v>450</v>
      </c>
      <c r="F537">
        <v>454</v>
      </c>
      <c r="G537">
        <v>1300</v>
      </c>
      <c r="H537" t="s">
        <v>3340</v>
      </c>
      <c r="I537">
        <v>4114</v>
      </c>
      <c r="J537" t="s">
        <v>3579</v>
      </c>
      <c r="K537" t="s">
        <v>3365</v>
      </c>
      <c r="L537">
        <v>6090</v>
      </c>
      <c r="M537">
        <v>6040</v>
      </c>
      <c r="N537">
        <v>100</v>
      </c>
      <c r="O537" t="s">
        <v>3343</v>
      </c>
      <c r="P537">
        <v>0.86818410958584102</v>
      </c>
      <c r="Q537">
        <v>0.83385980899201895</v>
      </c>
      <c r="R537">
        <v>1.74160876419004E-3</v>
      </c>
      <c r="S537">
        <v>0.12194511141478299</v>
      </c>
      <c r="T537">
        <v>0.68864159146098003</v>
      </c>
      <c r="U537">
        <v>0.68864159146098003</v>
      </c>
      <c r="V537">
        <v>3.2580165862616099</v>
      </c>
      <c r="W537">
        <v>1.36</v>
      </c>
      <c r="X537">
        <v>2.2799999999999998</v>
      </c>
      <c r="Y537">
        <v>37836</v>
      </c>
      <c r="Z537">
        <v>3784</v>
      </c>
      <c r="AA537">
        <v>0.33</v>
      </c>
      <c r="AB537">
        <v>10</v>
      </c>
      <c r="AC537">
        <v>4</v>
      </c>
      <c r="AD537">
        <v>6</v>
      </c>
      <c r="AE537">
        <v>40</v>
      </c>
      <c r="AF537">
        <v>15</v>
      </c>
      <c r="AG537">
        <v>3</v>
      </c>
      <c r="AH537">
        <v>1</v>
      </c>
      <c r="AI537">
        <v>6</v>
      </c>
    </row>
    <row r="538" spans="1:35" x14ac:dyDescent="0.2">
      <c r="A538" s="102">
        <v>883</v>
      </c>
      <c r="B538">
        <v>8316</v>
      </c>
      <c r="C538" t="s">
        <v>3673</v>
      </c>
      <c r="D538" t="s">
        <v>3405</v>
      </c>
      <c r="E538">
        <v>3901</v>
      </c>
      <c r="F538">
        <v>3904</v>
      </c>
      <c r="G538">
        <v>200</v>
      </c>
      <c r="H538" t="s">
        <v>3340</v>
      </c>
      <c r="I538">
        <v>8341</v>
      </c>
      <c r="J538" t="s">
        <v>1098</v>
      </c>
      <c r="K538" t="s">
        <v>3405</v>
      </c>
      <c r="L538">
        <v>1694</v>
      </c>
      <c r="M538">
        <v>1694</v>
      </c>
      <c r="N538">
        <v>500</v>
      </c>
      <c r="O538" t="s">
        <v>3343</v>
      </c>
      <c r="P538">
        <v>0.89856239360791401</v>
      </c>
      <c r="Q538">
        <v>0.81399193937909797</v>
      </c>
      <c r="R538">
        <v>7.1571586011204696E-2</v>
      </c>
      <c r="S538">
        <v>0.27095493617371502</v>
      </c>
      <c r="T538">
        <v>0.75907889190780298</v>
      </c>
      <c r="U538">
        <v>0.75907889190780298</v>
      </c>
      <c r="V538">
        <v>1.2866869587090399</v>
      </c>
      <c r="W538">
        <v>1.59</v>
      </c>
      <c r="X538">
        <v>8.48</v>
      </c>
      <c r="Y538">
        <v>36893</v>
      </c>
      <c r="Z538">
        <v>2460</v>
      </c>
      <c r="AA538">
        <v>0.06</v>
      </c>
      <c r="AB538">
        <v>15</v>
      </c>
      <c r="AC538">
        <v>8</v>
      </c>
      <c r="AD538">
        <v>7</v>
      </c>
      <c r="AE538">
        <v>53.33</v>
      </c>
      <c r="AF538">
        <v>14</v>
      </c>
      <c r="AG538">
        <v>2</v>
      </c>
      <c r="AH538">
        <v>3</v>
      </c>
      <c r="AI538">
        <v>10</v>
      </c>
    </row>
    <row r="539" spans="1:35" x14ac:dyDescent="0.2">
      <c r="A539" s="102">
        <v>896</v>
      </c>
      <c r="B539">
        <v>3087</v>
      </c>
      <c r="C539" t="s">
        <v>3733</v>
      </c>
      <c r="D539" t="s">
        <v>3366</v>
      </c>
      <c r="E539">
        <v>2103</v>
      </c>
      <c r="F539">
        <v>2114</v>
      </c>
      <c r="G539">
        <v>400</v>
      </c>
      <c r="H539" t="s">
        <v>3340</v>
      </c>
      <c r="I539">
        <v>5471</v>
      </c>
      <c r="J539" t="s">
        <v>3674</v>
      </c>
      <c r="K539" t="s">
        <v>3403</v>
      </c>
      <c r="L539">
        <v>4350</v>
      </c>
      <c r="M539">
        <v>4360</v>
      </c>
      <c r="N539">
        <v>200</v>
      </c>
      <c r="O539" t="s">
        <v>3343</v>
      </c>
      <c r="P539">
        <v>0.87578932826378597</v>
      </c>
      <c r="Q539">
        <v>0.80979236352966799</v>
      </c>
      <c r="R539">
        <v>0.580832901299144</v>
      </c>
      <c r="S539" s="15">
        <v>4.5988202017777498E-4</v>
      </c>
      <c r="T539">
        <v>1.83123341200365</v>
      </c>
      <c r="U539">
        <v>1.83123341200365</v>
      </c>
      <c r="V539">
        <v>2.1160899278058398</v>
      </c>
      <c r="W539">
        <v>6.47</v>
      </c>
      <c r="X539">
        <v>3.03</v>
      </c>
      <c r="Y539">
        <v>36707</v>
      </c>
      <c r="Z539">
        <v>2622</v>
      </c>
      <c r="AA539">
        <v>0.19</v>
      </c>
      <c r="AB539">
        <v>14</v>
      </c>
      <c r="AC539">
        <v>8</v>
      </c>
      <c r="AD539">
        <v>6</v>
      </c>
      <c r="AE539">
        <v>57.14</v>
      </c>
      <c r="AF539">
        <v>12</v>
      </c>
      <c r="AG539">
        <v>7</v>
      </c>
      <c r="AH539">
        <v>5</v>
      </c>
      <c r="AI539">
        <v>2</v>
      </c>
    </row>
    <row r="540" spans="1:35" x14ac:dyDescent="0.2">
      <c r="A540" s="102">
        <v>917</v>
      </c>
      <c r="B540">
        <v>7817</v>
      </c>
      <c r="C540" t="s">
        <v>724</v>
      </c>
      <c r="D540" t="s">
        <v>3364</v>
      </c>
      <c r="E540">
        <v>4570</v>
      </c>
      <c r="F540">
        <v>4595</v>
      </c>
      <c r="G540">
        <v>100</v>
      </c>
      <c r="H540" t="s">
        <v>3343</v>
      </c>
      <c r="I540">
        <v>8279</v>
      </c>
      <c r="J540" t="s">
        <v>1090</v>
      </c>
      <c r="K540" t="s">
        <v>3366</v>
      </c>
      <c r="L540">
        <v>5750</v>
      </c>
      <c r="M540">
        <v>5760</v>
      </c>
      <c r="N540">
        <v>100</v>
      </c>
      <c r="O540" t="s">
        <v>3340</v>
      </c>
      <c r="P540">
        <v>0.89599837838839003</v>
      </c>
      <c r="Q540">
        <v>0.804106520728324</v>
      </c>
      <c r="R540">
        <v>8.4253988608655794E-2</v>
      </c>
      <c r="S540">
        <v>0.213254220927307</v>
      </c>
      <c r="T540">
        <v>-1.6808133745698399</v>
      </c>
      <c r="U540">
        <v>1.6808133745698399</v>
      </c>
      <c r="V540">
        <v>1.80433938548481</v>
      </c>
      <c r="W540">
        <v>-3.37</v>
      </c>
      <c r="X540">
        <v>20.23</v>
      </c>
      <c r="Y540">
        <v>36036</v>
      </c>
      <c r="Z540">
        <v>6006</v>
      </c>
      <c r="AA540">
        <v>0.39</v>
      </c>
      <c r="AB540">
        <v>6</v>
      </c>
      <c r="AC540">
        <v>3</v>
      </c>
      <c r="AD540">
        <v>3</v>
      </c>
      <c r="AE540">
        <v>50</v>
      </c>
      <c r="AF540">
        <v>12</v>
      </c>
      <c r="AG540">
        <v>2</v>
      </c>
      <c r="AH540">
        <v>0</v>
      </c>
      <c r="AI540">
        <v>4</v>
      </c>
    </row>
    <row r="541" spans="1:35" x14ac:dyDescent="0.2">
      <c r="A541" s="102">
        <v>443</v>
      </c>
      <c r="B541">
        <v>1973</v>
      </c>
      <c r="C541" t="s">
        <v>3348</v>
      </c>
      <c r="D541" t="s">
        <v>3342</v>
      </c>
      <c r="E541">
        <v>4240</v>
      </c>
      <c r="F541">
        <v>4205</v>
      </c>
      <c r="G541">
        <v>200</v>
      </c>
      <c r="H541" t="s">
        <v>3340</v>
      </c>
      <c r="I541">
        <v>2379</v>
      </c>
      <c r="J541" t="s">
        <v>599</v>
      </c>
      <c r="K541" t="s">
        <v>3355</v>
      </c>
      <c r="L541">
        <v>3470</v>
      </c>
      <c r="M541">
        <v>3445</v>
      </c>
      <c r="N541">
        <v>200</v>
      </c>
      <c r="O541" t="s">
        <v>3343</v>
      </c>
      <c r="P541">
        <v>0.90558115674273898</v>
      </c>
      <c r="Q541">
        <v>0.88352845344863895</v>
      </c>
      <c r="R541">
        <v>1.3286590108663499E-2</v>
      </c>
      <c r="S541">
        <v>0.39497641795393701</v>
      </c>
      <c r="T541">
        <v>1.57865521655652</v>
      </c>
      <c r="U541">
        <v>1.57865521655652</v>
      </c>
      <c r="V541">
        <v>1.5458906167583999</v>
      </c>
      <c r="W541">
        <v>6.63</v>
      </c>
      <c r="X541">
        <v>18.07</v>
      </c>
      <c r="Y541">
        <v>35072</v>
      </c>
      <c r="Z541">
        <v>1846</v>
      </c>
      <c r="AA541">
        <v>0.06</v>
      </c>
      <c r="AB541">
        <v>19</v>
      </c>
      <c r="AC541">
        <v>10</v>
      </c>
      <c r="AD541">
        <v>9</v>
      </c>
      <c r="AE541">
        <v>52.63</v>
      </c>
      <c r="AF541">
        <v>9</v>
      </c>
      <c r="AG541">
        <v>8</v>
      </c>
      <c r="AH541">
        <v>7</v>
      </c>
      <c r="AI541">
        <v>4</v>
      </c>
    </row>
    <row r="542" spans="1:35" x14ac:dyDescent="0.2">
      <c r="A542" s="102">
        <v>315</v>
      </c>
      <c r="B542">
        <v>2379</v>
      </c>
      <c r="C542" t="s">
        <v>599</v>
      </c>
      <c r="D542" t="s">
        <v>3355</v>
      </c>
      <c r="E542">
        <v>3470</v>
      </c>
      <c r="F542">
        <v>3445</v>
      </c>
      <c r="G542">
        <v>300</v>
      </c>
      <c r="H542" t="s">
        <v>3343</v>
      </c>
      <c r="I542">
        <v>8572</v>
      </c>
      <c r="J542" t="s">
        <v>3308</v>
      </c>
      <c r="K542" t="s">
        <v>3346</v>
      </c>
      <c r="L542">
        <v>529</v>
      </c>
      <c r="M542">
        <v>522</v>
      </c>
      <c r="N542">
        <v>2000</v>
      </c>
      <c r="O542" t="s">
        <v>3340</v>
      </c>
      <c r="P542">
        <v>0.90549057774729103</v>
      </c>
      <c r="Q542">
        <v>0.90043539167694697</v>
      </c>
      <c r="R542">
        <v>6.4297160579397605E-2</v>
      </c>
      <c r="S542" s="106">
        <v>0.33427049377642998</v>
      </c>
      <c r="T542">
        <v>-0.61076394048099403</v>
      </c>
      <c r="U542">
        <v>0.61076394048099403</v>
      </c>
      <c r="V542">
        <v>0.60936650097295297</v>
      </c>
      <c r="W542">
        <v>-2.04</v>
      </c>
      <c r="X542">
        <v>1.02</v>
      </c>
      <c r="Y542">
        <v>34410</v>
      </c>
      <c r="Z542">
        <v>1912</v>
      </c>
      <c r="AA542">
        <v>0.17</v>
      </c>
      <c r="AB542">
        <v>18</v>
      </c>
      <c r="AC542">
        <v>10</v>
      </c>
      <c r="AD542">
        <v>8</v>
      </c>
      <c r="AE542">
        <v>55.56</v>
      </c>
      <c r="AF542">
        <v>10</v>
      </c>
      <c r="AG542">
        <v>8</v>
      </c>
      <c r="AH542">
        <v>7</v>
      </c>
      <c r="AI542">
        <v>3</v>
      </c>
    </row>
    <row r="543" spans="1:35" x14ac:dyDescent="0.2">
      <c r="A543" s="102">
        <v>336</v>
      </c>
      <c r="B543">
        <v>2531</v>
      </c>
      <c r="C543" t="s">
        <v>3367</v>
      </c>
      <c r="D543" t="s">
        <v>3368</v>
      </c>
      <c r="E543">
        <v>969</v>
      </c>
      <c r="F543">
        <v>969</v>
      </c>
      <c r="G543">
        <v>1100</v>
      </c>
      <c r="H543" t="s">
        <v>3340</v>
      </c>
      <c r="I543">
        <v>8273</v>
      </c>
      <c r="J543" t="s">
        <v>3526</v>
      </c>
      <c r="K543" t="s">
        <v>3366</v>
      </c>
      <c r="L543">
        <v>3505</v>
      </c>
      <c r="M543">
        <v>3515</v>
      </c>
      <c r="N543">
        <v>300</v>
      </c>
      <c r="O543" t="s">
        <v>3343</v>
      </c>
      <c r="P543">
        <v>0.92057387771657395</v>
      </c>
      <c r="Q543">
        <v>0.89733816769425101</v>
      </c>
      <c r="R543">
        <v>8.0454309861289902E-3</v>
      </c>
      <c r="S543">
        <v>3.3318946347572501E-2</v>
      </c>
      <c r="T543">
        <v>1.7719842866625299</v>
      </c>
      <c r="U543">
        <v>1.7719842866625299</v>
      </c>
      <c r="V543">
        <v>1.8911683833752799</v>
      </c>
      <c r="W543">
        <v>6.49</v>
      </c>
      <c r="X543">
        <v>1.08</v>
      </c>
      <c r="Y543">
        <v>34021</v>
      </c>
      <c r="Z543">
        <v>1791</v>
      </c>
      <c r="AA543">
        <v>0.01</v>
      </c>
      <c r="AB543">
        <v>19</v>
      </c>
      <c r="AC543">
        <v>9</v>
      </c>
      <c r="AD543">
        <v>10</v>
      </c>
      <c r="AE543">
        <v>47.37</v>
      </c>
      <c r="AF543">
        <v>9</v>
      </c>
      <c r="AG543">
        <v>8</v>
      </c>
      <c r="AH543">
        <v>7</v>
      </c>
      <c r="AI543">
        <v>4</v>
      </c>
    </row>
    <row r="544" spans="1:35" x14ac:dyDescent="0.2">
      <c r="A544" s="102">
        <v>308</v>
      </c>
      <c r="B544">
        <v>7278</v>
      </c>
      <c r="C544" t="s">
        <v>46</v>
      </c>
      <c r="D544" t="s">
        <v>3358</v>
      </c>
      <c r="E544">
        <v>2339</v>
      </c>
      <c r="F544">
        <v>2293</v>
      </c>
      <c r="G544">
        <v>500</v>
      </c>
      <c r="H544" t="s">
        <v>3343</v>
      </c>
      <c r="I544">
        <v>9072</v>
      </c>
      <c r="J544" t="s">
        <v>3523</v>
      </c>
      <c r="K544" t="s">
        <v>3524</v>
      </c>
      <c r="L544">
        <v>2599</v>
      </c>
      <c r="M544">
        <v>2594</v>
      </c>
      <c r="N544">
        <v>400</v>
      </c>
      <c r="O544" t="s">
        <v>3340</v>
      </c>
      <c r="P544">
        <v>0.824148011574105</v>
      </c>
      <c r="Q544">
        <v>0.90120674483905105</v>
      </c>
      <c r="R544">
        <v>5.6302448210468599E-2</v>
      </c>
      <c r="S544">
        <v>2.7750720885472398E-3</v>
      </c>
      <c r="T544">
        <v>-0.50983154924253005</v>
      </c>
      <c r="U544">
        <v>0.50983154924253005</v>
      </c>
      <c r="V544">
        <v>0.61265951363598203</v>
      </c>
      <c r="W544">
        <v>-1.56</v>
      </c>
      <c r="X544">
        <v>10.5</v>
      </c>
      <c r="Y544">
        <v>33937</v>
      </c>
      <c r="Z544">
        <v>2828</v>
      </c>
      <c r="AA544">
        <v>0.1</v>
      </c>
      <c r="AB544">
        <v>12</v>
      </c>
      <c r="AC544">
        <v>6</v>
      </c>
      <c r="AD544">
        <v>6</v>
      </c>
      <c r="AE544">
        <v>50</v>
      </c>
      <c r="AF544">
        <v>13</v>
      </c>
      <c r="AG544">
        <v>3</v>
      </c>
      <c r="AH544">
        <v>3</v>
      </c>
      <c r="AI544">
        <v>6</v>
      </c>
    </row>
    <row r="545" spans="1:35" x14ac:dyDescent="0.2">
      <c r="A545" s="102">
        <v>637</v>
      </c>
      <c r="B545">
        <v>3774</v>
      </c>
      <c r="C545" t="s">
        <v>842</v>
      </c>
      <c r="D545" t="s">
        <v>3342</v>
      </c>
      <c r="E545">
        <v>3005</v>
      </c>
      <c r="F545">
        <v>2999</v>
      </c>
      <c r="G545">
        <v>300</v>
      </c>
      <c r="H545" t="s">
        <v>3340</v>
      </c>
      <c r="I545">
        <v>6370</v>
      </c>
      <c r="J545" t="s">
        <v>3700</v>
      </c>
      <c r="K545" t="s">
        <v>3353</v>
      </c>
      <c r="L545">
        <v>3305</v>
      </c>
      <c r="M545">
        <v>3335</v>
      </c>
      <c r="N545">
        <v>300</v>
      </c>
      <c r="O545" t="s">
        <v>3343</v>
      </c>
      <c r="P545">
        <v>0.82964054370958096</v>
      </c>
      <c r="Q545">
        <v>0.85366878106121502</v>
      </c>
      <c r="R545">
        <v>1.7745614548919701E-2</v>
      </c>
      <c r="S545">
        <v>0.18979780132840901</v>
      </c>
      <c r="T545">
        <v>0.67890919704494501</v>
      </c>
      <c r="U545">
        <v>0.67890919704494501</v>
      </c>
      <c r="V545">
        <v>1.8129686995024901</v>
      </c>
      <c r="W545">
        <v>3.67</v>
      </c>
      <c r="X545">
        <v>10.07</v>
      </c>
      <c r="Y545">
        <v>32977</v>
      </c>
      <c r="Z545">
        <v>1649</v>
      </c>
      <c r="AA545">
        <v>0.17</v>
      </c>
      <c r="AB545">
        <v>20</v>
      </c>
      <c r="AC545">
        <v>12</v>
      </c>
      <c r="AD545">
        <v>8</v>
      </c>
      <c r="AE545">
        <v>60</v>
      </c>
      <c r="AF545">
        <v>11</v>
      </c>
      <c r="AG545">
        <v>8</v>
      </c>
      <c r="AH545">
        <v>5</v>
      </c>
      <c r="AI545">
        <v>7</v>
      </c>
    </row>
    <row r="546" spans="1:35" x14ac:dyDescent="0.2">
      <c r="A546" s="102">
        <v>448</v>
      </c>
      <c r="B546">
        <v>5631</v>
      </c>
      <c r="C546" t="s">
        <v>3675</v>
      </c>
      <c r="D546" t="s">
        <v>3353</v>
      </c>
      <c r="E546">
        <v>2018</v>
      </c>
      <c r="F546">
        <v>2015</v>
      </c>
      <c r="G546">
        <v>400</v>
      </c>
      <c r="H546" t="s">
        <v>3343</v>
      </c>
      <c r="I546">
        <v>6592</v>
      </c>
      <c r="J546" t="s">
        <v>3682</v>
      </c>
      <c r="K546" t="s">
        <v>3345</v>
      </c>
      <c r="L546">
        <v>3975</v>
      </c>
      <c r="M546">
        <v>3975</v>
      </c>
      <c r="N546">
        <v>200</v>
      </c>
      <c r="O546" t="s">
        <v>3340</v>
      </c>
      <c r="P546">
        <v>0.85743326341363701</v>
      </c>
      <c r="Q546">
        <v>0.88264711915689498</v>
      </c>
      <c r="R546" s="15">
        <v>0.238081674289324</v>
      </c>
      <c r="S546">
        <v>1.1632257283087999E-2</v>
      </c>
      <c r="T546">
        <v>-0.63775177215940004</v>
      </c>
      <c r="U546">
        <v>0.63775177215940004</v>
      </c>
      <c r="V546">
        <v>1.0283624545916901</v>
      </c>
      <c r="W546">
        <v>-2.5299999999999998</v>
      </c>
      <c r="X546">
        <v>1.38</v>
      </c>
      <c r="Y546">
        <v>32448</v>
      </c>
      <c r="Z546">
        <v>2496</v>
      </c>
      <c r="AA546">
        <v>0.16</v>
      </c>
      <c r="AB546">
        <v>13</v>
      </c>
      <c r="AC546">
        <v>6</v>
      </c>
      <c r="AD546">
        <v>7</v>
      </c>
      <c r="AE546">
        <v>46.15</v>
      </c>
      <c r="AF546">
        <v>12</v>
      </c>
      <c r="AG546">
        <v>5</v>
      </c>
      <c r="AH546">
        <v>4</v>
      </c>
      <c r="AI546">
        <v>4</v>
      </c>
    </row>
    <row r="547" spans="1:35" x14ac:dyDescent="0.2">
      <c r="A547" s="102">
        <v>666</v>
      </c>
      <c r="B547">
        <v>2001</v>
      </c>
      <c r="C547" t="s">
        <v>3179</v>
      </c>
      <c r="D547" t="s">
        <v>3368</v>
      </c>
      <c r="E547">
        <v>1659</v>
      </c>
      <c r="F547">
        <v>1660</v>
      </c>
      <c r="G547">
        <v>500</v>
      </c>
      <c r="H547" t="s">
        <v>3340</v>
      </c>
      <c r="I547">
        <v>6302</v>
      </c>
      <c r="J547" t="s">
        <v>3720</v>
      </c>
      <c r="K547" t="s">
        <v>3353</v>
      </c>
      <c r="L547">
        <v>2823</v>
      </c>
      <c r="M547">
        <v>2863</v>
      </c>
      <c r="N547">
        <v>300</v>
      </c>
      <c r="O547" t="s">
        <v>3343</v>
      </c>
      <c r="P547">
        <v>0.841134977736687</v>
      </c>
      <c r="Q547">
        <v>0.84931011420985303</v>
      </c>
      <c r="R547">
        <v>0.149513367655281</v>
      </c>
      <c r="S547">
        <v>0.122016432233575</v>
      </c>
      <c r="T547">
        <v>2.2635301499644198</v>
      </c>
      <c r="U547">
        <v>2.2635301499644198</v>
      </c>
      <c r="V547">
        <v>2.8729090752022701</v>
      </c>
      <c r="W547">
        <v>6.68</v>
      </c>
      <c r="X547">
        <v>3.36</v>
      </c>
      <c r="Y547">
        <v>31689</v>
      </c>
      <c r="Z547">
        <v>2113</v>
      </c>
      <c r="AA547">
        <v>-0.03</v>
      </c>
      <c r="AB547">
        <v>15</v>
      </c>
      <c r="AC547">
        <v>7</v>
      </c>
      <c r="AD547">
        <v>8</v>
      </c>
      <c r="AE547">
        <v>46.67</v>
      </c>
      <c r="AF547">
        <v>14</v>
      </c>
      <c r="AG547">
        <v>4</v>
      </c>
      <c r="AH547">
        <v>4</v>
      </c>
      <c r="AI547">
        <v>7</v>
      </c>
    </row>
    <row r="548" spans="1:35" x14ac:dyDescent="0.2">
      <c r="A548" s="102">
        <v>735</v>
      </c>
      <c r="B548">
        <v>4534</v>
      </c>
      <c r="C548" t="s">
        <v>3714</v>
      </c>
      <c r="D548" t="s">
        <v>3363</v>
      </c>
      <c r="E548">
        <v>4220</v>
      </c>
      <c r="F548">
        <v>4210</v>
      </c>
      <c r="G548">
        <v>200</v>
      </c>
      <c r="H548" t="s">
        <v>3343</v>
      </c>
      <c r="I548">
        <v>8377</v>
      </c>
      <c r="J548" t="s">
        <v>3525</v>
      </c>
      <c r="K548" t="s">
        <v>3405</v>
      </c>
      <c r="L548">
        <v>1083</v>
      </c>
      <c r="M548">
        <v>1084</v>
      </c>
      <c r="N548">
        <v>800</v>
      </c>
      <c r="O548" t="s">
        <v>3340</v>
      </c>
      <c r="P548">
        <v>0.837533193309145</v>
      </c>
      <c r="Q548">
        <v>0.83777533788060798</v>
      </c>
      <c r="R548">
        <v>0.243644314559567</v>
      </c>
      <c r="S548" s="106">
        <v>0.32812860517237002</v>
      </c>
      <c r="T548">
        <v>-0.82972184813643701</v>
      </c>
      <c r="U548">
        <v>0.82972184813643701</v>
      </c>
      <c r="V548">
        <v>0.55553114796431402</v>
      </c>
      <c r="W548">
        <v>-1.25</v>
      </c>
      <c r="X548">
        <v>2.99</v>
      </c>
      <c r="Y548">
        <v>31583</v>
      </c>
      <c r="Z548">
        <v>2106</v>
      </c>
      <c r="AA548">
        <v>0.31</v>
      </c>
      <c r="AB548">
        <v>15</v>
      </c>
      <c r="AC548">
        <v>10</v>
      </c>
      <c r="AD548">
        <v>5</v>
      </c>
      <c r="AE548">
        <v>66.67</v>
      </c>
      <c r="AF548">
        <v>14</v>
      </c>
      <c r="AG548">
        <v>3</v>
      </c>
      <c r="AH548">
        <v>3</v>
      </c>
      <c r="AI548">
        <v>9</v>
      </c>
    </row>
    <row r="549" spans="1:35" x14ac:dyDescent="0.2">
      <c r="A549" s="102">
        <v>272</v>
      </c>
      <c r="B549">
        <v>5631</v>
      </c>
      <c r="C549" t="s">
        <v>3675</v>
      </c>
      <c r="D549" t="s">
        <v>3353</v>
      </c>
      <c r="E549">
        <v>2018</v>
      </c>
      <c r="F549">
        <v>2015</v>
      </c>
      <c r="G549">
        <v>400</v>
      </c>
      <c r="H549" t="s">
        <v>3340</v>
      </c>
      <c r="I549">
        <v>6135</v>
      </c>
      <c r="J549" t="s">
        <v>3694</v>
      </c>
      <c r="K549" t="s">
        <v>3353</v>
      </c>
      <c r="L549">
        <v>4160</v>
      </c>
      <c r="M549">
        <v>4170</v>
      </c>
      <c r="N549">
        <v>200</v>
      </c>
      <c r="O549" t="s">
        <v>3343</v>
      </c>
      <c r="P549">
        <v>0.88112839435092605</v>
      </c>
      <c r="Q549">
        <v>0.90659256303859703</v>
      </c>
      <c r="R549">
        <v>0.29247598121955498</v>
      </c>
      <c r="S549" s="106">
        <v>0.21734613706688299</v>
      </c>
      <c r="T549">
        <v>2.6695580358676101</v>
      </c>
      <c r="U549">
        <v>2.6695580358676101</v>
      </c>
      <c r="V549">
        <v>2.3658949985672399</v>
      </c>
      <c r="W549">
        <v>9.48</v>
      </c>
      <c r="X549">
        <v>3.36</v>
      </c>
      <c r="Y549">
        <v>31031</v>
      </c>
      <c r="Z549">
        <v>1939</v>
      </c>
      <c r="AA549">
        <v>0.1</v>
      </c>
      <c r="AB549">
        <v>16</v>
      </c>
      <c r="AC549">
        <v>9</v>
      </c>
      <c r="AD549">
        <v>7</v>
      </c>
      <c r="AE549">
        <v>56.25</v>
      </c>
      <c r="AF549">
        <v>10</v>
      </c>
      <c r="AG549">
        <v>6</v>
      </c>
      <c r="AH549">
        <v>6</v>
      </c>
      <c r="AI549">
        <v>4</v>
      </c>
    </row>
    <row r="550" spans="1:35" x14ac:dyDescent="0.2">
      <c r="A550" s="102">
        <v>62</v>
      </c>
      <c r="B550">
        <v>7182</v>
      </c>
      <c r="C550" t="s">
        <v>3519</v>
      </c>
      <c r="D550" t="s">
        <v>3405</v>
      </c>
      <c r="E550">
        <v>1031</v>
      </c>
      <c r="F550">
        <v>1032</v>
      </c>
      <c r="G550">
        <v>1000</v>
      </c>
      <c r="H550" t="s">
        <v>3340</v>
      </c>
      <c r="I550">
        <v>7211</v>
      </c>
      <c r="J550" t="s">
        <v>28</v>
      </c>
      <c r="K550" t="s">
        <v>3358</v>
      </c>
      <c r="L550">
        <v>408</v>
      </c>
      <c r="M550">
        <v>408</v>
      </c>
      <c r="N550">
        <v>2500</v>
      </c>
      <c r="O550" t="s">
        <v>3343</v>
      </c>
      <c r="P550">
        <v>0.91336009206702395</v>
      </c>
      <c r="Q550">
        <v>0.94591968656720204</v>
      </c>
      <c r="R550">
        <v>8.3494985747477497E-3</v>
      </c>
      <c r="S550">
        <v>1.72961462291035E-3</v>
      </c>
      <c r="T550">
        <v>2.71424818594592</v>
      </c>
      <c r="U550">
        <v>2.71424818594592</v>
      </c>
      <c r="V550">
        <v>2.9658333346546399</v>
      </c>
      <c r="W550">
        <v>11.47</v>
      </c>
      <c r="X550">
        <v>1.1599999999999999</v>
      </c>
      <c r="Y550">
        <v>30913</v>
      </c>
      <c r="Z550">
        <v>1717</v>
      </c>
      <c r="AA550">
        <v>7.0000000000000007E-2</v>
      </c>
      <c r="AB550">
        <v>18</v>
      </c>
      <c r="AC550">
        <v>8</v>
      </c>
      <c r="AD550">
        <v>10</v>
      </c>
      <c r="AE550">
        <v>44.44</v>
      </c>
      <c r="AF550">
        <v>16</v>
      </c>
      <c r="AG550">
        <v>3</v>
      </c>
      <c r="AH550">
        <v>2</v>
      </c>
      <c r="AI550">
        <v>13</v>
      </c>
    </row>
    <row r="551" spans="1:35" x14ac:dyDescent="0.2">
      <c r="A551" s="102">
        <v>568</v>
      </c>
      <c r="B551">
        <v>7012</v>
      </c>
      <c r="C551" t="s">
        <v>3676</v>
      </c>
      <c r="D551" t="s">
        <v>3358</v>
      </c>
      <c r="E551">
        <v>2155</v>
      </c>
      <c r="F551">
        <v>2166</v>
      </c>
      <c r="G551">
        <v>500</v>
      </c>
      <c r="H551" t="s">
        <v>3343</v>
      </c>
      <c r="I551">
        <v>7182</v>
      </c>
      <c r="J551" t="s">
        <v>3519</v>
      </c>
      <c r="K551" t="s">
        <v>3405</v>
      </c>
      <c r="L551">
        <v>1031</v>
      </c>
      <c r="M551">
        <v>1032</v>
      </c>
      <c r="N551">
        <v>1000</v>
      </c>
      <c r="O551" t="s">
        <v>3340</v>
      </c>
      <c r="P551">
        <v>0.90510485571645505</v>
      </c>
      <c r="Q551">
        <v>0.86604971559497401</v>
      </c>
      <c r="R551">
        <v>2.4758846889797901E-3</v>
      </c>
      <c r="S551" s="106">
        <v>0.15113921417384199</v>
      </c>
      <c r="T551">
        <v>-3.01590110461072</v>
      </c>
      <c r="U551">
        <v>3.01590110461072</v>
      </c>
      <c r="V551">
        <v>3.4322004636879999</v>
      </c>
      <c r="W551">
        <v>-10.79</v>
      </c>
      <c r="X551">
        <v>4.71</v>
      </c>
      <c r="Y551">
        <v>26620</v>
      </c>
      <c r="Z551">
        <v>1901</v>
      </c>
      <c r="AA551">
        <v>-0.01</v>
      </c>
      <c r="AB551">
        <v>14</v>
      </c>
      <c r="AC551">
        <v>7</v>
      </c>
      <c r="AD551">
        <v>7</v>
      </c>
      <c r="AE551">
        <v>50</v>
      </c>
      <c r="AF551">
        <v>13</v>
      </c>
      <c r="AG551">
        <v>6</v>
      </c>
      <c r="AH551">
        <v>3</v>
      </c>
      <c r="AI551">
        <v>5</v>
      </c>
    </row>
    <row r="552" spans="1:35" x14ac:dyDescent="0.2">
      <c r="A552" s="102">
        <v>330</v>
      </c>
      <c r="B552">
        <v>8385</v>
      </c>
      <c r="C552" t="s">
        <v>1115</v>
      </c>
      <c r="D552" t="s">
        <v>3405</v>
      </c>
      <c r="E552">
        <v>577</v>
      </c>
      <c r="F552">
        <v>580</v>
      </c>
      <c r="G552">
        <v>1800</v>
      </c>
      <c r="H552" t="s">
        <v>3340</v>
      </c>
      <c r="I552">
        <v>9072</v>
      </c>
      <c r="J552" t="s">
        <v>3523</v>
      </c>
      <c r="K552" t="s">
        <v>3524</v>
      </c>
      <c r="L552">
        <v>2599</v>
      </c>
      <c r="M552">
        <v>2594</v>
      </c>
      <c r="N552">
        <v>400</v>
      </c>
      <c r="O552" t="s">
        <v>3343</v>
      </c>
      <c r="P552">
        <v>0.89167912861823095</v>
      </c>
      <c r="Q552">
        <v>0.89788756818499604</v>
      </c>
      <c r="R552">
        <v>0.41960123382765702</v>
      </c>
      <c r="S552">
        <v>8.9597375023142301E-2</v>
      </c>
      <c r="T552">
        <v>0.59911712728820599</v>
      </c>
      <c r="U552">
        <v>0.59911712728820599</v>
      </c>
      <c r="V552">
        <v>0.78855170534749297</v>
      </c>
      <c r="W552">
        <v>0.78</v>
      </c>
      <c r="X552">
        <v>0.62</v>
      </c>
      <c r="Y552">
        <v>25666</v>
      </c>
      <c r="Z552">
        <v>1711</v>
      </c>
      <c r="AA552">
        <v>0.09</v>
      </c>
      <c r="AB552">
        <v>15</v>
      </c>
      <c r="AC552">
        <v>8</v>
      </c>
      <c r="AD552">
        <v>7</v>
      </c>
      <c r="AE552">
        <v>53.33</v>
      </c>
      <c r="AF552">
        <v>16</v>
      </c>
      <c r="AG552">
        <v>1</v>
      </c>
      <c r="AH552">
        <v>1</v>
      </c>
      <c r="AI552">
        <v>13</v>
      </c>
    </row>
    <row r="553" spans="1:35" x14ac:dyDescent="0.2">
      <c r="A553" s="102">
        <v>209</v>
      </c>
      <c r="B553">
        <v>6371</v>
      </c>
      <c r="C553" t="s">
        <v>3593</v>
      </c>
      <c r="D553" t="s">
        <v>3353</v>
      </c>
      <c r="E553">
        <v>3420</v>
      </c>
      <c r="F553">
        <v>3370</v>
      </c>
      <c r="G553">
        <v>300</v>
      </c>
      <c r="H553" t="s">
        <v>3340</v>
      </c>
      <c r="I553">
        <v>6472</v>
      </c>
      <c r="J553" t="s">
        <v>63</v>
      </c>
      <c r="K553" t="s">
        <v>3353</v>
      </c>
      <c r="L553">
        <v>292</v>
      </c>
      <c r="M553">
        <v>293</v>
      </c>
      <c r="N553">
        <v>3500</v>
      </c>
      <c r="O553" t="s">
        <v>3343</v>
      </c>
      <c r="P553">
        <v>0.93476965250828203</v>
      </c>
      <c r="Q553">
        <v>0.91703515843239003</v>
      </c>
      <c r="R553" s="15">
        <v>5.3035939652304999E-2</v>
      </c>
      <c r="S553" s="106">
        <v>0.10081433822281501</v>
      </c>
      <c r="T553">
        <v>1.2654142804692701</v>
      </c>
      <c r="U553">
        <v>1.2654142804692701</v>
      </c>
      <c r="V553">
        <v>1.9891482007038801</v>
      </c>
      <c r="W553">
        <v>2.98</v>
      </c>
      <c r="X553">
        <v>1.43</v>
      </c>
      <c r="Y553">
        <v>24267</v>
      </c>
      <c r="Z553">
        <v>1517</v>
      </c>
      <c r="AA553">
        <v>0.13</v>
      </c>
      <c r="AB553">
        <v>16</v>
      </c>
      <c r="AC553">
        <v>10</v>
      </c>
      <c r="AD553">
        <v>6</v>
      </c>
      <c r="AE553">
        <v>62.5</v>
      </c>
      <c r="AF553">
        <v>16</v>
      </c>
      <c r="AG553">
        <v>3</v>
      </c>
      <c r="AH553">
        <v>3</v>
      </c>
      <c r="AI553">
        <v>10</v>
      </c>
    </row>
    <row r="554" spans="1:35" x14ac:dyDescent="0.2">
      <c r="A554" s="102">
        <v>295</v>
      </c>
      <c r="B554">
        <v>6976</v>
      </c>
      <c r="C554" t="s">
        <v>991</v>
      </c>
      <c r="D554" t="s">
        <v>3345</v>
      </c>
      <c r="E554">
        <v>3425</v>
      </c>
      <c r="F554">
        <v>3375</v>
      </c>
      <c r="G554">
        <v>300</v>
      </c>
      <c r="H554" t="s">
        <v>3343</v>
      </c>
      <c r="I554">
        <v>8806</v>
      </c>
      <c r="J554" t="s">
        <v>3647</v>
      </c>
      <c r="K554" t="s">
        <v>3362</v>
      </c>
      <c r="L554">
        <v>1380</v>
      </c>
      <c r="M554">
        <v>1403</v>
      </c>
      <c r="N554">
        <v>700</v>
      </c>
      <c r="O554" t="s">
        <v>3340</v>
      </c>
      <c r="P554">
        <v>0.863488440692604</v>
      </c>
      <c r="Q554">
        <v>0.903201401453401</v>
      </c>
      <c r="R554">
        <v>0.173983997899887</v>
      </c>
      <c r="S554" s="106">
        <v>4.3405339316161702E-2</v>
      </c>
      <c r="T554">
        <v>-1.2123706081479899</v>
      </c>
      <c r="U554">
        <v>1.2123706081479899</v>
      </c>
      <c r="V554">
        <v>0.54765014449308203</v>
      </c>
      <c r="W554">
        <v>-5.46</v>
      </c>
      <c r="X554">
        <v>3</v>
      </c>
      <c r="Y554">
        <v>24092</v>
      </c>
      <c r="Z554">
        <v>1147</v>
      </c>
      <c r="AA554">
        <v>0.04</v>
      </c>
      <c r="AB554">
        <v>21</v>
      </c>
      <c r="AC554">
        <v>12</v>
      </c>
      <c r="AD554">
        <v>9</v>
      </c>
      <c r="AE554">
        <v>57.14</v>
      </c>
      <c r="AF554">
        <v>10</v>
      </c>
      <c r="AG554">
        <v>11</v>
      </c>
      <c r="AH554">
        <v>7</v>
      </c>
      <c r="AI554">
        <v>3</v>
      </c>
    </row>
    <row r="555" spans="1:35" x14ac:dyDescent="0.2">
      <c r="A555" s="102">
        <v>688</v>
      </c>
      <c r="B555">
        <v>7762</v>
      </c>
      <c r="C555" t="s">
        <v>3661</v>
      </c>
      <c r="D555" t="s">
        <v>3349</v>
      </c>
      <c r="E555">
        <v>538</v>
      </c>
      <c r="F555">
        <v>535</v>
      </c>
      <c r="G555">
        <v>1500</v>
      </c>
      <c r="H555" t="s">
        <v>3343</v>
      </c>
      <c r="I555">
        <v>8316</v>
      </c>
      <c r="J555" t="s">
        <v>3673</v>
      </c>
      <c r="K555" t="s">
        <v>3405</v>
      </c>
      <c r="L555">
        <v>3901</v>
      </c>
      <c r="M555">
        <v>3904</v>
      </c>
      <c r="N555">
        <v>200</v>
      </c>
      <c r="O555" t="s">
        <v>3340</v>
      </c>
      <c r="P555">
        <v>0.82633192304680003</v>
      </c>
      <c r="Q555">
        <v>0.84559250088870797</v>
      </c>
      <c r="R555">
        <v>0.36307962367664298</v>
      </c>
      <c r="S555">
        <v>0.109687963786943</v>
      </c>
      <c r="T555">
        <v>-2.54380133984764</v>
      </c>
      <c r="U555">
        <v>2.54380133984764</v>
      </c>
      <c r="V555">
        <v>3.1229911954474199</v>
      </c>
      <c r="W555">
        <v>-7.94</v>
      </c>
      <c r="X555">
        <v>2.78</v>
      </c>
      <c r="Y555">
        <v>23786</v>
      </c>
      <c r="Z555">
        <v>1321</v>
      </c>
      <c r="AA555">
        <v>0.06</v>
      </c>
      <c r="AB555">
        <v>18</v>
      </c>
      <c r="AC555">
        <v>8</v>
      </c>
      <c r="AD555">
        <v>10</v>
      </c>
      <c r="AE555">
        <v>44.44</v>
      </c>
      <c r="AF555">
        <v>14</v>
      </c>
      <c r="AG555">
        <v>3</v>
      </c>
      <c r="AH555">
        <v>3</v>
      </c>
      <c r="AI555">
        <v>12</v>
      </c>
    </row>
    <row r="556" spans="1:35" x14ac:dyDescent="0.2">
      <c r="A556" s="102">
        <v>804</v>
      </c>
      <c r="B556">
        <v>4061</v>
      </c>
      <c r="C556" t="s">
        <v>3692</v>
      </c>
      <c r="D556" t="s">
        <v>3365</v>
      </c>
      <c r="E556">
        <v>3050</v>
      </c>
      <c r="F556">
        <v>3010</v>
      </c>
      <c r="G556">
        <v>300</v>
      </c>
      <c r="H556" t="s">
        <v>3340</v>
      </c>
      <c r="I556">
        <v>4208</v>
      </c>
      <c r="J556" t="s">
        <v>3643</v>
      </c>
      <c r="K556" t="s">
        <v>3365</v>
      </c>
      <c r="L556">
        <v>2188</v>
      </c>
      <c r="M556">
        <v>2190</v>
      </c>
      <c r="N556">
        <v>400</v>
      </c>
      <c r="O556" t="s">
        <v>3343</v>
      </c>
      <c r="P556">
        <v>0.86574065822188395</v>
      </c>
      <c r="Q556">
        <v>0.82865654055722804</v>
      </c>
      <c r="R556">
        <v>0.45076503888082697</v>
      </c>
      <c r="S556">
        <v>0.26272286283009499</v>
      </c>
      <c r="T556">
        <v>2.3172146041168299E-2</v>
      </c>
      <c r="U556">
        <v>2.3172146041168299E-2</v>
      </c>
      <c r="V556">
        <v>1.19378714343499</v>
      </c>
      <c r="W556">
        <v>0.04</v>
      </c>
      <c r="X556">
        <v>2.99</v>
      </c>
      <c r="Y556">
        <v>23312</v>
      </c>
      <c r="Z556">
        <v>2331</v>
      </c>
      <c r="AA556">
        <v>-0.05</v>
      </c>
      <c r="AB556">
        <v>10</v>
      </c>
      <c r="AC556">
        <v>6</v>
      </c>
      <c r="AD556">
        <v>4</v>
      </c>
      <c r="AE556">
        <v>60</v>
      </c>
      <c r="AF556">
        <v>14</v>
      </c>
      <c r="AG556">
        <v>1</v>
      </c>
      <c r="AH556">
        <v>3</v>
      </c>
      <c r="AI556">
        <v>6</v>
      </c>
    </row>
    <row r="557" spans="1:35" x14ac:dyDescent="0.2">
      <c r="A557" s="102">
        <v>398</v>
      </c>
      <c r="B557">
        <v>2267</v>
      </c>
      <c r="C557" t="s">
        <v>3701</v>
      </c>
      <c r="D557" t="s">
        <v>3368</v>
      </c>
      <c r="E557">
        <v>5700</v>
      </c>
      <c r="F557">
        <v>5750</v>
      </c>
      <c r="G557">
        <v>100</v>
      </c>
      <c r="H557" t="s">
        <v>3343</v>
      </c>
      <c r="I557">
        <v>4324</v>
      </c>
      <c r="J557" t="s">
        <v>3690</v>
      </c>
      <c r="K557" t="s">
        <v>3355</v>
      </c>
      <c r="L557">
        <v>3655</v>
      </c>
      <c r="M557">
        <v>3680</v>
      </c>
      <c r="N557">
        <v>200</v>
      </c>
      <c r="O557" t="s">
        <v>3340</v>
      </c>
      <c r="P557">
        <v>0.842082509383835</v>
      </c>
      <c r="Q557">
        <v>0.88934168627360399</v>
      </c>
      <c r="R557">
        <v>1.3770391919604901E-3</v>
      </c>
      <c r="S557">
        <v>0.32425188510741099</v>
      </c>
      <c r="T557">
        <v>-0.34891368274078999</v>
      </c>
      <c r="U557">
        <v>0.34891368274078999</v>
      </c>
      <c r="V557">
        <v>0.20779594323425399</v>
      </c>
      <c r="W557">
        <v>-0.81</v>
      </c>
      <c r="X557">
        <v>28</v>
      </c>
      <c r="Y557">
        <v>23199</v>
      </c>
      <c r="Z557">
        <v>7733</v>
      </c>
      <c r="AA557">
        <v>0.67</v>
      </c>
      <c r="AB557">
        <v>3</v>
      </c>
      <c r="AC557">
        <v>2</v>
      </c>
      <c r="AD557">
        <v>1</v>
      </c>
      <c r="AE557">
        <v>66.67</v>
      </c>
      <c r="AF557">
        <v>7</v>
      </c>
      <c r="AG557">
        <v>1</v>
      </c>
      <c r="AH557">
        <v>1</v>
      </c>
      <c r="AI557">
        <v>1</v>
      </c>
    </row>
    <row r="558" spans="1:35" x14ac:dyDescent="0.2">
      <c r="A558" s="102">
        <v>160</v>
      </c>
      <c r="B558">
        <v>7201</v>
      </c>
      <c r="C558" t="s">
        <v>3387</v>
      </c>
      <c r="D558" t="s">
        <v>3358</v>
      </c>
      <c r="E558">
        <v>593.20000000000005</v>
      </c>
      <c r="F558">
        <v>592.6</v>
      </c>
      <c r="G558">
        <v>1800</v>
      </c>
      <c r="H558" t="s">
        <v>3340</v>
      </c>
      <c r="I558">
        <v>8273</v>
      </c>
      <c r="J558" t="s">
        <v>3526</v>
      </c>
      <c r="K558" t="s">
        <v>3366</v>
      </c>
      <c r="L558">
        <v>3505</v>
      </c>
      <c r="M558">
        <v>3515</v>
      </c>
      <c r="N558">
        <v>300</v>
      </c>
      <c r="O558" t="s">
        <v>3343</v>
      </c>
      <c r="P558">
        <v>0.95273435352406899</v>
      </c>
      <c r="Q558">
        <v>0.925323511798398</v>
      </c>
      <c r="R558">
        <v>0.13572493975813299</v>
      </c>
      <c r="S558">
        <v>9.1575305464248399E-2</v>
      </c>
      <c r="T558">
        <v>1.0312154014638799</v>
      </c>
      <c r="U558">
        <v>1.0312154014638799</v>
      </c>
      <c r="V558">
        <v>1.00856161035265</v>
      </c>
      <c r="W558">
        <v>2.76</v>
      </c>
      <c r="X558">
        <v>1.1599999999999999</v>
      </c>
      <c r="Y558">
        <v>22955</v>
      </c>
      <c r="Z558">
        <v>1640</v>
      </c>
      <c r="AA558">
        <v>0.04</v>
      </c>
      <c r="AB558">
        <v>14</v>
      </c>
      <c r="AC558">
        <v>7</v>
      </c>
      <c r="AD558">
        <v>7</v>
      </c>
      <c r="AE558">
        <v>50</v>
      </c>
      <c r="AF558">
        <v>13</v>
      </c>
      <c r="AG558">
        <v>3</v>
      </c>
      <c r="AH558">
        <v>5</v>
      </c>
      <c r="AI558">
        <v>6</v>
      </c>
    </row>
    <row r="559" spans="1:35" x14ac:dyDescent="0.2">
      <c r="A559" s="102">
        <v>215</v>
      </c>
      <c r="B559">
        <v>4534</v>
      </c>
      <c r="C559" t="s">
        <v>3714</v>
      </c>
      <c r="D559" t="s">
        <v>3363</v>
      </c>
      <c r="E559">
        <v>4220</v>
      </c>
      <c r="F559">
        <v>4210</v>
      </c>
      <c r="G559">
        <v>200</v>
      </c>
      <c r="H559" t="s">
        <v>3340</v>
      </c>
      <c r="I559">
        <v>4927</v>
      </c>
      <c r="J559" t="s">
        <v>3744</v>
      </c>
      <c r="K559" t="s">
        <v>3365</v>
      </c>
      <c r="L559">
        <v>2411</v>
      </c>
      <c r="M559">
        <v>2394</v>
      </c>
      <c r="N559">
        <v>400</v>
      </c>
      <c r="O559" t="s">
        <v>3343</v>
      </c>
      <c r="P559">
        <v>0.85590409082951702</v>
      </c>
      <c r="Q559">
        <v>0.91564637405381799</v>
      </c>
      <c r="R559">
        <v>9.9622584939193001E-2</v>
      </c>
      <c r="S559">
        <v>2.3345024524153098E-2</v>
      </c>
      <c r="T559">
        <v>1.5450254691471199</v>
      </c>
      <c r="U559">
        <v>1.5450254691471199</v>
      </c>
      <c r="V559">
        <v>1.5699073851363401</v>
      </c>
      <c r="W559">
        <v>3.88</v>
      </c>
      <c r="X559">
        <v>13.73</v>
      </c>
      <c r="Y559">
        <v>21776</v>
      </c>
      <c r="Z559">
        <v>1815</v>
      </c>
      <c r="AA559">
        <v>0.09</v>
      </c>
      <c r="AB559">
        <v>12</v>
      </c>
      <c r="AC559">
        <v>7</v>
      </c>
      <c r="AD559">
        <v>5</v>
      </c>
      <c r="AE559">
        <v>58.33</v>
      </c>
      <c r="AF559">
        <v>9</v>
      </c>
      <c r="AG559">
        <v>5</v>
      </c>
      <c r="AH559">
        <v>5</v>
      </c>
      <c r="AI559">
        <v>2</v>
      </c>
    </row>
    <row r="560" spans="1:35" x14ac:dyDescent="0.2">
      <c r="A560" s="102">
        <v>768</v>
      </c>
      <c r="B560">
        <v>6902</v>
      </c>
      <c r="C560" t="s">
        <v>984</v>
      </c>
      <c r="D560" t="s">
        <v>3358</v>
      </c>
      <c r="E560">
        <v>4500</v>
      </c>
      <c r="F560">
        <v>4500</v>
      </c>
      <c r="G560">
        <v>200</v>
      </c>
      <c r="H560" t="s">
        <v>3340</v>
      </c>
      <c r="I560">
        <v>7313</v>
      </c>
      <c r="J560" t="s">
        <v>3282</v>
      </c>
      <c r="K560" t="s">
        <v>3358</v>
      </c>
      <c r="L560">
        <v>3125</v>
      </c>
      <c r="M560">
        <v>3080</v>
      </c>
      <c r="N560">
        <v>300</v>
      </c>
      <c r="O560" t="s">
        <v>3343</v>
      </c>
      <c r="P560">
        <v>0.84768568076335304</v>
      </c>
      <c r="Q560">
        <v>0.83419968473785999</v>
      </c>
      <c r="R560" s="106">
        <v>0.25213167920538598</v>
      </c>
      <c r="S560">
        <v>3.7681941355976703E-2</v>
      </c>
      <c r="T560">
        <v>0.20559443100901001</v>
      </c>
      <c r="U560">
        <v>0.20559443100901001</v>
      </c>
      <c r="V560">
        <v>0.39497572994429497</v>
      </c>
      <c r="W560">
        <v>0.47</v>
      </c>
      <c r="X560">
        <v>2.67</v>
      </c>
      <c r="Y560">
        <v>20898</v>
      </c>
      <c r="Z560">
        <v>2090</v>
      </c>
      <c r="AA560">
        <v>0.3</v>
      </c>
      <c r="AB560">
        <v>10</v>
      </c>
      <c r="AC560">
        <v>5</v>
      </c>
      <c r="AD560">
        <v>5</v>
      </c>
      <c r="AE560">
        <v>50</v>
      </c>
      <c r="AF560">
        <v>14</v>
      </c>
      <c r="AG560">
        <v>2</v>
      </c>
      <c r="AH560">
        <v>1</v>
      </c>
      <c r="AI560">
        <v>7</v>
      </c>
    </row>
    <row r="561" spans="1:35" x14ac:dyDescent="0.2">
      <c r="A561" s="102">
        <v>610</v>
      </c>
      <c r="B561">
        <v>4061</v>
      </c>
      <c r="C561" t="s">
        <v>3692</v>
      </c>
      <c r="D561" t="s">
        <v>3365</v>
      </c>
      <c r="E561">
        <v>3050</v>
      </c>
      <c r="F561">
        <v>3010</v>
      </c>
      <c r="G561">
        <v>300</v>
      </c>
      <c r="H561" t="s">
        <v>3343</v>
      </c>
      <c r="I561">
        <v>8377</v>
      </c>
      <c r="J561" t="s">
        <v>3525</v>
      </c>
      <c r="K561" t="s">
        <v>3405</v>
      </c>
      <c r="L561">
        <v>1083</v>
      </c>
      <c r="M561">
        <v>1084</v>
      </c>
      <c r="N561">
        <v>800</v>
      </c>
      <c r="O561" t="s">
        <v>3340</v>
      </c>
      <c r="P561">
        <v>0.85713059230613498</v>
      </c>
      <c r="Q561">
        <v>0.858525527623618</v>
      </c>
      <c r="R561" s="106">
        <v>6.6571878809062804E-2</v>
      </c>
      <c r="S561">
        <v>4.3177687963239002E-2</v>
      </c>
      <c r="T561">
        <v>-2.0281373985421198</v>
      </c>
      <c r="U561">
        <v>2.0281373985421198</v>
      </c>
      <c r="V561">
        <v>2.0746365895089198</v>
      </c>
      <c r="W561">
        <v>-4.0999999999999996</v>
      </c>
      <c r="X561">
        <v>3.96</v>
      </c>
      <c r="Y561">
        <v>20394</v>
      </c>
      <c r="Z561">
        <v>1133</v>
      </c>
      <c r="AA561">
        <v>0.12</v>
      </c>
      <c r="AB561">
        <v>18</v>
      </c>
      <c r="AC561">
        <v>11</v>
      </c>
      <c r="AD561">
        <v>7</v>
      </c>
      <c r="AE561">
        <v>61.11</v>
      </c>
      <c r="AF561">
        <v>11</v>
      </c>
      <c r="AG561">
        <v>9</v>
      </c>
      <c r="AH561">
        <v>6</v>
      </c>
      <c r="AI561">
        <v>3</v>
      </c>
    </row>
    <row r="562" spans="1:35" x14ac:dyDescent="0.2">
      <c r="A562" s="102">
        <v>729</v>
      </c>
      <c r="B562">
        <v>1860</v>
      </c>
      <c r="C562" t="s">
        <v>57</v>
      </c>
      <c r="D562" t="s">
        <v>3350</v>
      </c>
      <c r="E562">
        <v>732</v>
      </c>
      <c r="F562">
        <v>732</v>
      </c>
      <c r="G562">
        <v>1300</v>
      </c>
      <c r="H562" t="s">
        <v>3340</v>
      </c>
      <c r="I562">
        <v>8905</v>
      </c>
      <c r="J562" t="s">
        <v>3734</v>
      </c>
      <c r="K562" t="s">
        <v>3362</v>
      </c>
      <c r="L562">
        <v>1840</v>
      </c>
      <c r="M562">
        <v>1876</v>
      </c>
      <c r="N562">
        <v>500</v>
      </c>
      <c r="O562" t="s">
        <v>3343</v>
      </c>
      <c r="P562">
        <v>0.84329857235319605</v>
      </c>
      <c r="Q562">
        <v>0.83890312370601805</v>
      </c>
      <c r="R562" s="106">
        <v>3.86323688162223E-3</v>
      </c>
      <c r="S562">
        <v>7.9082348139134506E-2</v>
      </c>
      <c r="T562">
        <v>0.49320627464229899</v>
      </c>
      <c r="U562">
        <v>0.49320627464229899</v>
      </c>
      <c r="V562">
        <v>1.0730702829723699</v>
      </c>
      <c r="W562">
        <v>1.37</v>
      </c>
      <c r="X562">
        <v>1.45</v>
      </c>
      <c r="Y562">
        <v>19694</v>
      </c>
      <c r="Z562">
        <v>985</v>
      </c>
      <c r="AA562">
        <v>0.08</v>
      </c>
      <c r="AB562">
        <v>20</v>
      </c>
      <c r="AC562">
        <v>11</v>
      </c>
      <c r="AD562">
        <v>9</v>
      </c>
      <c r="AE562">
        <v>55</v>
      </c>
      <c r="AF562">
        <v>13</v>
      </c>
      <c r="AG562">
        <v>7</v>
      </c>
      <c r="AH562">
        <v>4</v>
      </c>
      <c r="AI562">
        <v>9</v>
      </c>
    </row>
    <row r="563" spans="1:35" x14ac:dyDescent="0.2">
      <c r="A563" s="102">
        <v>268</v>
      </c>
      <c r="B563">
        <v>4739</v>
      </c>
      <c r="C563" t="s">
        <v>3402</v>
      </c>
      <c r="D563" t="s">
        <v>3342</v>
      </c>
      <c r="E563">
        <v>3330</v>
      </c>
      <c r="F563">
        <v>3270</v>
      </c>
      <c r="G563">
        <v>300</v>
      </c>
      <c r="H563" t="s">
        <v>3343</v>
      </c>
      <c r="I563">
        <v>6755</v>
      </c>
      <c r="J563" t="s">
        <v>698</v>
      </c>
      <c r="K563" t="s">
        <v>3345</v>
      </c>
      <c r="L563">
        <v>2543</v>
      </c>
      <c r="M563">
        <v>2478</v>
      </c>
      <c r="N563">
        <v>400</v>
      </c>
      <c r="O563" t="s">
        <v>3340</v>
      </c>
      <c r="P563">
        <v>0.89428344124836801</v>
      </c>
      <c r="Q563">
        <v>0.90737621378117195</v>
      </c>
      <c r="R563">
        <v>0.26561864388915002</v>
      </c>
      <c r="S563">
        <v>1.14188057550001E-2</v>
      </c>
      <c r="T563">
        <v>-0.54566016075280499</v>
      </c>
      <c r="U563">
        <v>0.54566016075280499</v>
      </c>
      <c r="V563">
        <v>0.56073313737387098</v>
      </c>
      <c r="W563">
        <v>-4.5599999999999996</v>
      </c>
      <c r="X563">
        <v>1.04</v>
      </c>
      <c r="Y563">
        <v>19357</v>
      </c>
      <c r="Z563">
        <v>842</v>
      </c>
      <c r="AA563">
        <v>0.04</v>
      </c>
      <c r="AB563">
        <v>23</v>
      </c>
      <c r="AC563">
        <v>13</v>
      </c>
      <c r="AD563">
        <v>10</v>
      </c>
      <c r="AE563">
        <v>56.52</v>
      </c>
      <c r="AF563">
        <v>11</v>
      </c>
      <c r="AG563">
        <v>12</v>
      </c>
      <c r="AH563">
        <v>6</v>
      </c>
      <c r="AI563">
        <v>5</v>
      </c>
    </row>
    <row r="564" spans="1:35" x14ac:dyDescent="0.2">
      <c r="A564" s="102">
        <v>415</v>
      </c>
      <c r="B564">
        <v>6501</v>
      </c>
      <c r="C564" t="s">
        <v>3638</v>
      </c>
      <c r="D564" t="s">
        <v>3345</v>
      </c>
      <c r="E564">
        <v>4118</v>
      </c>
      <c r="F564">
        <v>4105</v>
      </c>
      <c r="G564">
        <v>200</v>
      </c>
      <c r="H564" t="s">
        <v>3343</v>
      </c>
      <c r="I564">
        <v>7730</v>
      </c>
      <c r="J564" t="s">
        <v>3735</v>
      </c>
      <c r="K564" t="s">
        <v>3349</v>
      </c>
      <c r="L564">
        <v>2799</v>
      </c>
      <c r="M564">
        <v>2791</v>
      </c>
      <c r="N564">
        <v>300</v>
      </c>
      <c r="O564" t="s">
        <v>3340</v>
      </c>
      <c r="P564">
        <v>0.86391115465649104</v>
      </c>
      <c r="Q564">
        <v>0.88695851527134995</v>
      </c>
      <c r="R564">
        <v>7.7436754997812801E-2</v>
      </c>
      <c r="S564">
        <v>7.1935716194930902E-2</v>
      </c>
      <c r="T564">
        <v>-0.27095487895550802</v>
      </c>
      <c r="U564">
        <v>0.27095487895550802</v>
      </c>
      <c r="V564">
        <v>0.23482889736853799</v>
      </c>
      <c r="W564">
        <v>-1.21</v>
      </c>
      <c r="X564">
        <v>1.99</v>
      </c>
      <c r="Y564">
        <v>19346</v>
      </c>
      <c r="Z564">
        <v>1138</v>
      </c>
      <c r="AA564">
        <v>-0.08</v>
      </c>
      <c r="AB564">
        <v>17</v>
      </c>
      <c r="AC564">
        <v>9</v>
      </c>
      <c r="AD564">
        <v>8</v>
      </c>
      <c r="AE564">
        <v>52.94</v>
      </c>
      <c r="AF564">
        <v>11</v>
      </c>
      <c r="AG564">
        <v>7</v>
      </c>
      <c r="AH564">
        <v>7</v>
      </c>
      <c r="AI564">
        <v>3</v>
      </c>
    </row>
    <row r="565" spans="1:35" x14ac:dyDescent="0.2">
      <c r="A565" s="102">
        <v>542</v>
      </c>
      <c r="B565">
        <v>7327</v>
      </c>
      <c r="C565" t="s">
        <v>3708</v>
      </c>
      <c r="D565" t="s">
        <v>3405</v>
      </c>
      <c r="E565">
        <v>2780</v>
      </c>
      <c r="F565">
        <v>2765</v>
      </c>
      <c r="G565">
        <v>300</v>
      </c>
      <c r="H565" t="s">
        <v>3343</v>
      </c>
      <c r="I565">
        <v>8377</v>
      </c>
      <c r="J565" t="s">
        <v>3525</v>
      </c>
      <c r="K565" t="s">
        <v>3405</v>
      </c>
      <c r="L565">
        <v>1083</v>
      </c>
      <c r="M565">
        <v>1084</v>
      </c>
      <c r="N565">
        <v>800</v>
      </c>
      <c r="O565" t="s">
        <v>3340</v>
      </c>
      <c r="P565">
        <v>0.94680265344793502</v>
      </c>
      <c r="Q565">
        <v>0.87107334151661397</v>
      </c>
      <c r="R565">
        <v>8.5030347719146401E-2</v>
      </c>
      <c r="S565">
        <v>0.39230872452597998</v>
      </c>
      <c r="T565">
        <v>-1.36449998512599</v>
      </c>
      <c r="U565">
        <v>1.36449998512599</v>
      </c>
      <c r="V565">
        <v>1.0194234240206099</v>
      </c>
      <c r="W565">
        <v>-2.36</v>
      </c>
      <c r="X565">
        <v>4.54</v>
      </c>
      <c r="Y565">
        <v>18264</v>
      </c>
      <c r="Z565">
        <v>3653</v>
      </c>
      <c r="AA565">
        <v>0.21</v>
      </c>
      <c r="AB565">
        <v>5</v>
      </c>
      <c r="AC565">
        <v>2</v>
      </c>
      <c r="AD565">
        <v>3</v>
      </c>
      <c r="AE565">
        <v>40</v>
      </c>
      <c r="AF565">
        <v>17</v>
      </c>
      <c r="AG565">
        <v>0</v>
      </c>
      <c r="AH565">
        <v>0</v>
      </c>
      <c r="AI565">
        <v>5</v>
      </c>
    </row>
    <row r="566" spans="1:35" x14ac:dyDescent="0.2">
      <c r="A566" s="102">
        <v>789</v>
      </c>
      <c r="B566">
        <v>3038</v>
      </c>
      <c r="C566" t="s">
        <v>1379</v>
      </c>
      <c r="D566" t="s">
        <v>3347</v>
      </c>
      <c r="E566">
        <v>4320</v>
      </c>
      <c r="F566">
        <v>4365</v>
      </c>
      <c r="G566">
        <v>200</v>
      </c>
      <c r="H566" t="s">
        <v>3340</v>
      </c>
      <c r="I566">
        <v>3046</v>
      </c>
      <c r="J566" t="s">
        <v>796</v>
      </c>
      <c r="K566" t="s">
        <v>3366</v>
      </c>
      <c r="L566">
        <v>7610</v>
      </c>
      <c r="M566">
        <v>7620</v>
      </c>
      <c r="N566">
        <v>100</v>
      </c>
      <c r="O566" t="s">
        <v>3343</v>
      </c>
      <c r="P566">
        <v>0.91479578233148096</v>
      </c>
      <c r="Q566">
        <v>0.83075816093143195</v>
      </c>
      <c r="R566">
        <v>0.16764965566308501</v>
      </c>
      <c r="S566">
        <v>0.26358471927550797</v>
      </c>
      <c r="T566">
        <v>2.0256438577438902</v>
      </c>
      <c r="U566">
        <v>2.0256438577438902</v>
      </c>
      <c r="V566">
        <v>1.8972622270892101</v>
      </c>
      <c r="W566">
        <v>12.11</v>
      </c>
      <c r="X566">
        <v>14.57</v>
      </c>
      <c r="Y566">
        <v>17577</v>
      </c>
      <c r="Z566">
        <v>1034</v>
      </c>
      <c r="AA566">
        <v>-0.25</v>
      </c>
      <c r="AB566">
        <v>17</v>
      </c>
      <c r="AC566">
        <v>7</v>
      </c>
      <c r="AD566">
        <v>10</v>
      </c>
      <c r="AE566">
        <v>41.18</v>
      </c>
      <c r="AF566">
        <v>8</v>
      </c>
      <c r="AG566">
        <v>7</v>
      </c>
      <c r="AH566">
        <v>7</v>
      </c>
      <c r="AI566">
        <v>3</v>
      </c>
    </row>
    <row r="567" spans="1:35" x14ac:dyDescent="0.2">
      <c r="A567" s="102">
        <v>331</v>
      </c>
      <c r="B567">
        <v>4502</v>
      </c>
      <c r="C567" t="s">
        <v>3736</v>
      </c>
      <c r="D567" t="s">
        <v>3363</v>
      </c>
      <c r="E567">
        <v>4368</v>
      </c>
      <c r="F567">
        <v>4328</v>
      </c>
      <c r="G567">
        <v>200</v>
      </c>
      <c r="H567" t="s">
        <v>3340</v>
      </c>
      <c r="I567">
        <v>5463</v>
      </c>
      <c r="J567" t="s">
        <v>67</v>
      </c>
      <c r="K567" t="s">
        <v>3403</v>
      </c>
      <c r="L567">
        <v>3085</v>
      </c>
      <c r="M567">
        <v>3070</v>
      </c>
      <c r="N567">
        <v>300</v>
      </c>
      <c r="O567" t="s">
        <v>3343</v>
      </c>
      <c r="P567">
        <v>0.87342379904558798</v>
      </c>
      <c r="Q567">
        <v>0.89776908562362201</v>
      </c>
      <c r="R567">
        <v>2.9995492471918501E-3</v>
      </c>
      <c r="S567">
        <v>0.113602435677037</v>
      </c>
      <c r="T567">
        <v>0.48639197816378599</v>
      </c>
      <c r="U567">
        <v>0.48639197816378599</v>
      </c>
      <c r="V567">
        <v>6.2061809302681202E-2</v>
      </c>
      <c r="W567">
        <v>1.27</v>
      </c>
      <c r="X567">
        <v>6.4</v>
      </c>
      <c r="Y567">
        <v>17245</v>
      </c>
      <c r="Z567">
        <v>1437</v>
      </c>
      <c r="AA567">
        <v>0.01</v>
      </c>
      <c r="AB567">
        <v>12</v>
      </c>
      <c r="AC567">
        <v>8</v>
      </c>
      <c r="AD567">
        <v>4</v>
      </c>
      <c r="AE567">
        <v>66.67</v>
      </c>
      <c r="AF567">
        <v>9</v>
      </c>
      <c r="AG567">
        <v>5</v>
      </c>
      <c r="AH567">
        <v>4</v>
      </c>
      <c r="AI567">
        <v>3</v>
      </c>
    </row>
    <row r="568" spans="1:35" x14ac:dyDescent="0.2">
      <c r="A568" s="102">
        <v>56</v>
      </c>
      <c r="B568">
        <v>7729</v>
      </c>
      <c r="C568" t="s">
        <v>714</v>
      </c>
      <c r="D568" t="s">
        <v>3349</v>
      </c>
      <c r="E568">
        <v>4050</v>
      </c>
      <c r="F568">
        <v>3985</v>
      </c>
      <c r="G568">
        <v>200</v>
      </c>
      <c r="H568" t="s">
        <v>3340</v>
      </c>
      <c r="I568">
        <v>8604</v>
      </c>
      <c r="J568" t="s">
        <v>558</v>
      </c>
      <c r="K568" t="s">
        <v>3641</v>
      </c>
      <c r="L568">
        <v>543</v>
      </c>
      <c r="M568">
        <v>544.29999999999995</v>
      </c>
      <c r="N568">
        <v>1500</v>
      </c>
      <c r="O568" t="s">
        <v>3343</v>
      </c>
      <c r="P568">
        <v>0.823111046211909</v>
      </c>
      <c r="Q568">
        <v>0.94777349276036504</v>
      </c>
      <c r="R568">
        <v>3.9470824182889698E-2</v>
      </c>
      <c r="S568">
        <v>5.74887556846852E-2</v>
      </c>
      <c r="T568">
        <v>0.33890377453245002</v>
      </c>
      <c r="U568">
        <v>0.33890377453245002</v>
      </c>
      <c r="V568">
        <v>0.269674360654583</v>
      </c>
      <c r="W568">
        <v>1.28</v>
      </c>
      <c r="X568">
        <v>2.44</v>
      </c>
      <c r="Y568">
        <v>17223</v>
      </c>
      <c r="Z568">
        <v>957</v>
      </c>
      <c r="AA568">
        <v>-0.05</v>
      </c>
      <c r="AB568">
        <v>18</v>
      </c>
      <c r="AC568">
        <v>9</v>
      </c>
      <c r="AD568">
        <v>9</v>
      </c>
      <c r="AE568">
        <v>50</v>
      </c>
      <c r="AF568">
        <v>11</v>
      </c>
      <c r="AG568">
        <v>6</v>
      </c>
      <c r="AH568">
        <v>5</v>
      </c>
      <c r="AI568">
        <v>7</v>
      </c>
    </row>
    <row r="569" spans="1:35" x14ac:dyDescent="0.2">
      <c r="A569" s="102">
        <v>766</v>
      </c>
      <c r="B569">
        <v>6471</v>
      </c>
      <c r="C569" t="s">
        <v>1423</v>
      </c>
      <c r="D569" t="s">
        <v>3353</v>
      </c>
      <c r="E569">
        <v>937</v>
      </c>
      <c r="F569">
        <v>939</v>
      </c>
      <c r="G569">
        <v>1100</v>
      </c>
      <c r="H569" t="s">
        <v>3343</v>
      </c>
      <c r="I569">
        <v>7186</v>
      </c>
      <c r="J569" t="s">
        <v>713</v>
      </c>
      <c r="K569" t="s">
        <v>3405</v>
      </c>
      <c r="L569">
        <v>429</v>
      </c>
      <c r="M569">
        <v>428</v>
      </c>
      <c r="N569">
        <v>2400</v>
      </c>
      <c r="O569" t="s">
        <v>3340</v>
      </c>
      <c r="P569">
        <v>0.874744139937364</v>
      </c>
      <c r="Q569">
        <v>0.83449111946355603</v>
      </c>
      <c r="R569">
        <v>8.9405426755252204E-2</v>
      </c>
      <c r="S569">
        <v>6.2425055541420896E-3</v>
      </c>
      <c r="T569">
        <v>-2.2339425202158401</v>
      </c>
      <c r="U569">
        <v>2.2339425202158401</v>
      </c>
      <c r="V569">
        <v>2.8550021052304499</v>
      </c>
      <c r="W569">
        <v>-6.23</v>
      </c>
      <c r="X569">
        <v>0.55000000000000004</v>
      </c>
      <c r="Y569">
        <v>17072</v>
      </c>
      <c r="Z569">
        <v>1219</v>
      </c>
      <c r="AA569">
        <v>0.01</v>
      </c>
      <c r="AB569">
        <v>14</v>
      </c>
      <c r="AC569">
        <v>8</v>
      </c>
      <c r="AD569">
        <v>6</v>
      </c>
      <c r="AE569">
        <v>57.14</v>
      </c>
      <c r="AF569">
        <v>15</v>
      </c>
      <c r="AG569">
        <v>5</v>
      </c>
      <c r="AH569">
        <v>4</v>
      </c>
      <c r="AI569">
        <v>5</v>
      </c>
    </row>
    <row r="570" spans="1:35" x14ac:dyDescent="0.2">
      <c r="A570" s="102">
        <v>128</v>
      </c>
      <c r="B570">
        <v>9201</v>
      </c>
      <c r="C570" t="s">
        <v>3721</v>
      </c>
      <c r="D570" t="s">
        <v>3722</v>
      </c>
      <c r="E570">
        <v>3112</v>
      </c>
      <c r="F570">
        <v>3127</v>
      </c>
      <c r="G570">
        <v>300</v>
      </c>
      <c r="H570" t="s">
        <v>3340</v>
      </c>
      <c r="I570">
        <v>9603</v>
      </c>
      <c r="J570" t="s">
        <v>3624</v>
      </c>
      <c r="K570" t="s">
        <v>3355</v>
      </c>
      <c r="L570">
        <v>2625</v>
      </c>
      <c r="M570">
        <v>2673</v>
      </c>
      <c r="N570">
        <v>400</v>
      </c>
      <c r="O570" t="s">
        <v>3343</v>
      </c>
      <c r="P570">
        <v>0.85799268375676596</v>
      </c>
      <c r="Q570">
        <v>0.92978772901554896</v>
      </c>
      <c r="R570">
        <v>0.416237852410758</v>
      </c>
      <c r="S570">
        <v>9.4893765041480893E-2</v>
      </c>
      <c r="T570">
        <v>0.39861942220924901</v>
      </c>
      <c r="U570">
        <v>0.39861942220924901</v>
      </c>
      <c r="V570">
        <v>0.78540805710941297</v>
      </c>
      <c r="W570">
        <v>1.73</v>
      </c>
      <c r="X570">
        <v>13.98</v>
      </c>
      <c r="Y570">
        <v>16479</v>
      </c>
      <c r="Z570">
        <v>1268</v>
      </c>
      <c r="AA570">
        <v>0.18</v>
      </c>
      <c r="AB570">
        <v>13</v>
      </c>
      <c r="AC570">
        <v>7</v>
      </c>
      <c r="AD570">
        <v>6</v>
      </c>
      <c r="AE570">
        <v>53.85</v>
      </c>
      <c r="AF570">
        <v>14</v>
      </c>
      <c r="AG570">
        <v>2</v>
      </c>
      <c r="AH570">
        <v>4</v>
      </c>
      <c r="AI570">
        <v>7</v>
      </c>
    </row>
    <row r="571" spans="1:35" x14ac:dyDescent="0.2">
      <c r="A571" s="102">
        <v>424</v>
      </c>
      <c r="B571">
        <v>5803</v>
      </c>
      <c r="C571" t="s">
        <v>26</v>
      </c>
      <c r="D571" t="s">
        <v>3356</v>
      </c>
      <c r="E571">
        <v>418</v>
      </c>
      <c r="F571">
        <v>429</v>
      </c>
      <c r="G571">
        <v>2600</v>
      </c>
      <c r="H571" t="s">
        <v>3343</v>
      </c>
      <c r="I571">
        <v>7240</v>
      </c>
      <c r="J571" t="s">
        <v>1003</v>
      </c>
      <c r="K571" t="s">
        <v>3358</v>
      </c>
      <c r="L571">
        <v>1557</v>
      </c>
      <c r="M571">
        <v>1569</v>
      </c>
      <c r="N571">
        <v>700</v>
      </c>
      <c r="O571" t="s">
        <v>3340</v>
      </c>
      <c r="P571">
        <v>0.96651786863093803</v>
      </c>
      <c r="Q571">
        <v>0.88569752237167598</v>
      </c>
      <c r="R571">
        <v>7.10192078821142E-4</v>
      </c>
      <c r="S571">
        <v>0.27516108925433003</v>
      </c>
      <c r="T571">
        <v>-0.20456768674468101</v>
      </c>
      <c r="U571">
        <v>0.20456768674468101</v>
      </c>
      <c r="V571">
        <v>1.40328493901111</v>
      </c>
      <c r="W571">
        <v>-0.48</v>
      </c>
      <c r="X571">
        <v>1.56</v>
      </c>
      <c r="Y571">
        <v>16392</v>
      </c>
      <c r="Z571">
        <v>964</v>
      </c>
      <c r="AA571">
        <v>0.08</v>
      </c>
      <c r="AB571">
        <v>17</v>
      </c>
      <c r="AC571">
        <v>9</v>
      </c>
      <c r="AD571">
        <v>8</v>
      </c>
      <c r="AE571">
        <v>52.94</v>
      </c>
      <c r="AF571">
        <v>12</v>
      </c>
      <c r="AG571">
        <v>6</v>
      </c>
      <c r="AH571">
        <v>4</v>
      </c>
      <c r="AI571">
        <v>7</v>
      </c>
    </row>
    <row r="572" spans="1:35" x14ac:dyDescent="0.2">
      <c r="A572" s="102">
        <v>546</v>
      </c>
      <c r="B572">
        <v>7272</v>
      </c>
      <c r="C572" t="s">
        <v>3660</v>
      </c>
      <c r="D572" t="s">
        <v>3358</v>
      </c>
      <c r="E572">
        <v>2066</v>
      </c>
      <c r="F572">
        <v>2063</v>
      </c>
      <c r="G572">
        <v>500</v>
      </c>
      <c r="H572" t="s">
        <v>3340</v>
      </c>
      <c r="I572">
        <v>8358</v>
      </c>
      <c r="J572" t="s">
        <v>3737</v>
      </c>
      <c r="K572" t="s">
        <v>3405</v>
      </c>
      <c r="L572">
        <v>445</v>
      </c>
      <c r="M572">
        <v>442</v>
      </c>
      <c r="N572">
        <v>2300</v>
      </c>
      <c r="O572" t="s">
        <v>3343</v>
      </c>
      <c r="P572">
        <v>0.89171210277665702</v>
      </c>
      <c r="Q572">
        <v>0.87026776216010904</v>
      </c>
      <c r="R572">
        <v>1.5709814853681801E-2</v>
      </c>
      <c r="S572">
        <v>4.46386259599948E-2</v>
      </c>
      <c r="T572">
        <v>0.63899758624588199</v>
      </c>
      <c r="U572">
        <v>0.63899758624588199</v>
      </c>
      <c r="V572">
        <v>0.54007171871062398</v>
      </c>
      <c r="W572">
        <v>3.61</v>
      </c>
      <c r="X572">
        <v>1.44</v>
      </c>
      <c r="Y572">
        <v>15893</v>
      </c>
      <c r="Z572">
        <v>795</v>
      </c>
      <c r="AA572">
        <v>-0.06</v>
      </c>
      <c r="AB572">
        <v>20</v>
      </c>
      <c r="AC572">
        <v>10</v>
      </c>
      <c r="AD572">
        <v>10</v>
      </c>
      <c r="AE572">
        <v>50</v>
      </c>
      <c r="AF572">
        <v>10</v>
      </c>
      <c r="AG572">
        <v>9</v>
      </c>
      <c r="AH572">
        <v>6</v>
      </c>
      <c r="AI572">
        <v>5</v>
      </c>
    </row>
    <row r="573" spans="1:35" x14ac:dyDescent="0.2">
      <c r="A573" s="102">
        <v>474</v>
      </c>
      <c r="B573">
        <v>1414</v>
      </c>
      <c r="C573" t="s">
        <v>3630</v>
      </c>
      <c r="D573" t="s">
        <v>3350</v>
      </c>
      <c r="E573">
        <v>4630</v>
      </c>
      <c r="F573">
        <v>4590</v>
      </c>
      <c r="G573">
        <v>200</v>
      </c>
      <c r="H573" t="s">
        <v>3343</v>
      </c>
      <c r="I573">
        <v>6967</v>
      </c>
      <c r="J573" t="s">
        <v>989</v>
      </c>
      <c r="K573" t="s">
        <v>3345</v>
      </c>
      <c r="L573">
        <v>1323</v>
      </c>
      <c r="M573">
        <v>1318</v>
      </c>
      <c r="N573">
        <v>700</v>
      </c>
      <c r="O573" t="s">
        <v>3340</v>
      </c>
      <c r="P573">
        <v>0.88741572525342405</v>
      </c>
      <c r="Q573">
        <v>0.88009811361488099</v>
      </c>
      <c r="R573">
        <v>7.7131223533893304E-4</v>
      </c>
      <c r="S573">
        <v>0.18292955817464099</v>
      </c>
      <c r="T573">
        <v>-1.06577952821743</v>
      </c>
      <c r="U573">
        <v>1.06577952821743</v>
      </c>
      <c r="V573">
        <v>0.98572138554606104</v>
      </c>
      <c r="W573">
        <v>-6.98</v>
      </c>
      <c r="X573">
        <v>0.5</v>
      </c>
      <c r="Y573">
        <v>15884</v>
      </c>
      <c r="Z573">
        <v>635</v>
      </c>
      <c r="AA573">
        <v>0.11</v>
      </c>
      <c r="AB573">
        <v>25</v>
      </c>
      <c r="AC573">
        <v>12</v>
      </c>
      <c r="AD573">
        <v>13</v>
      </c>
      <c r="AE573">
        <v>48</v>
      </c>
      <c r="AF573">
        <v>10</v>
      </c>
      <c r="AG573">
        <v>8</v>
      </c>
      <c r="AH573">
        <v>7</v>
      </c>
      <c r="AI573">
        <v>10</v>
      </c>
    </row>
    <row r="574" spans="1:35" x14ac:dyDescent="0.2">
      <c r="A574" s="102">
        <v>870</v>
      </c>
      <c r="B574">
        <v>5486</v>
      </c>
      <c r="C574" t="s">
        <v>907</v>
      </c>
      <c r="D574" t="s">
        <v>3403</v>
      </c>
      <c r="E574">
        <v>1777</v>
      </c>
      <c r="F574">
        <v>1773</v>
      </c>
      <c r="G574">
        <v>600</v>
      </c>
      <c r="H574" t="s">
        <v>3340</v>
      </c>
      <c r="I574">
        <v>6465</v>
      </c>
      <c r="J574" t="s">
        <v>554</v>
      </c>
      <c r="K574" t="s">
        <v>3353</v>
      </c>
      <c r="L574">
        <v>10250</v>
      </c>
      <c r="M574">
        <v>10330</v>
      </c>
      <c r="N574">
        <v>100</v>
      </c>
      <c r="O574" t="s">
        <v>3343</v>
      </c>
      <c r="P574">
        <v>0.84388940346892305</v>
      </c>
      <c r="Q574">
        <v>0.81672426499434603</v>
      </c>
      <c r="R574">
        <v>9.6262317732486502E-2</v>
      </c>
      <c r="S574">
        <v>0.39298253983252601</v>
      </c>
      <c r="T574">
        <v>1.4576769704803001</v>
      </c>
      <c r="U574">
        <v>1.4576769704803001</v>
      </c>
      <c r="V574">
        <v>1.64761631488592</v>
      </c>
      <c r="W574">
        <v>8.64</v>
      </c>
      <c r="X574">
        <v>2.98</v>
      </c>
      <c r="Y574">
        <v>15770</v>
      </c>
      <c r="Z574">
        <v>1051</v>
      </c>
      <c r="AA574">
        <v>0.19</v>
      </c>
      <c r="AB574">
        <v>15</v>
      </c>
      <c r="AC574">
        <v>7</v>
      </c>
      <c r="AD574">
        <v>8</v>
      </c>
      <c r="AE574">
        <v>46.67</v>
      </c>
      <c r="AF574">
        <v>11</v>
      </c>
      <c r="AG574">
        <v>5</v>
      </c>
      <c r="AH574">
        <v>4</v>
      </c>
      <c r="AI574">
        <v>6</v>
      </c>
    </row>
    <row r="575" spans="1:35" x14ac:dyDescent="0.2">
      <c r="A575" s="102">
        <v>240</v>
      </c>
      <c r="B575">
        <v>2001</v>
      </c>
      <c r="C575" t="s">
        <v>3179</v>
      </c>
      <c r="D575" t="s">
        <v>3368</v>
      </c>
      <c r="E575">
        <v>1659</v>
      </c>
      <c r="F575">
        <v>1660</v>
      </c>
      <c r="G575">
        <v>600</v>
      </c>
      <c r="H575" t="s">
        <v>3340</v>
      </c>
      <c r="I575">
        <v>8273</v>
      </c>
      <c r="J575" t="s">
        <v>3526</v>
      </c>
      <c r="K575" t="s">
        <v>3366</v>
      </c>
      <c r="L575">
        <v>3505</v>
      </c>
      <c r="M575">
        <v>3515</v>
      </c>
      <c r="N575">
        <v>300</v>
      </c>
      <c r="O575" t="s">
        <v>3343</v>
      </c>
      <c r="P575">
        <v>0.89011803519657096</v>
      </c>
      <c r="Q575">
        <v>0.91099559338101199</v>
      </c>
      <c r="R575">
        <v>2.30865192645913E-2</v>
      </c>
      <c r="S575">
        <v>5.4347531443452599E-2</v>
      </c>
      <c r="T575">
        <v>1.99553098614657</v>
      </c>
      <c r="U575">
        <v>1.99553098614657</v>
      </c>
      <c r="V575">
        <v>2.20644843552419</v>
      </c>
      <c r="W575">
        <v>9.82</v>
      </c>
      <c r="X575">
        <v>5.55</v>
      </c>
      <c r="Y575">
        <v>14336</v>
      </c>
      <c r="Z575">
        <v>843</v>
      </c>
      <c r="AA575">
        <v>-0.09</v>
      </c>
      <c r="AB575">
        <v>17</v>
      </c>
      <c r="AC575">
        <v>7</v>
      </c>
      <c r="AD575">
        <v>10</v>
      </c>
      <c r="AE575">
        <v>41.18</v>
      </c>
      <c r="AF575">
        <v>14</v>
      </c>
      <c r="AG575">
        <v>2</v>
      </c>
      <c r="AH575">
        <v>3</v>
      </c>
      <c r="AI575">
        <v>12</v>
      </c>
    </row>
    <row r="576" spans="1:35" x14ac:dyDescent="0.2">
      <c r="A576" s="102">
        <v>665</v>
      </c>
      <c r="B576">
        <v>7327</v>
      </c>
      <c r="C576" t="s">
        <v>3708</v>
      </c>
      <c r="D576" t="s">
        <v>3405</v>
      </c>
      <c r="E576">
        <v>2780</v>
      </c>
      <c r="F576">
        <v>2765</v>
      </c>
      <c r="G576">
        <v>300</v>
      </c>
      <c r="H576" t="s">
        <v>3340</v>
      </c>
      <c r="I576">
        <v>9716</v>
      </c>
      <c r="J576" t="s">
        <v>3653</v>
      </c>
      <c r="K576" t="s">
        <v>3355</v>
      </c>
      <c r="L576">
        <v>1273</v>
      </c>
      <c r="M576">
        <v>1293</v>
      </c>
      <c r="N576">
        <v>600</v>
      </c>
      <c r="O576" t="s">
        <v>3343</v>
      </c>
      <c r="P576">
        <v>0.87339649032203204</v>
      </c>
      <c r="Q576">
        <v>0.84943818556337003</v>
      </c>
      <c r="R576" s="15">
        <v>4.31255397979226E-2</v>
      </c>
      <c r="S576">
        <v>6.9519535519323499E-3</v>
      </c>
      <c r="T576">
        <v>0.77448820704841304</v>
      </c>
      <c r="U576">
        <v>0.77448820704841304</v>
      </c>
      <c r="V576">
        <v>2.0339265292947601</v>
      </c>
      <c r="W576">
        <v>1.74</v>
      </c>
      <c r="X576">
        <v>6.47</v>
      </c>
      <c r="Y576">
        <v>13970</v>
      </c>
      <c r="Z576">
        <v>3492</v>
      </c>
      <c r="AA576">
        <v>0.21</v>
      </c>
      <c r="AB576">
        <v>4</v>
      </c>
      <c r="AC576">
        <v>1</v>
      </c>
      <c r="AD576">
        <v>3</v>
      </c>
      <c r="AE576">
        <v>25</v>
      </c>
      <c r="AF576">
        <v>13</v>
      </c>
      <c r="AG576">
        <v>1</v>
      </c>
      <c r="AH576">
        <v>0</v>
      </c>
      <c r="AI576">
        <v>3</v>
      </c>
    </row>
    <row r="577" spans="1:35" x14ac:dyDescent="0.2">
      <c r="A577" s="102">
        <v>687</v>
      </c>
      <c r="B577">
        <v>2914</v>
      </c>
      <c r="C577" t="s">
        <v>3574</v>
      </c>
      <c r="D577" t="s">
        <v>3368</v>
      </c>
      <c r="E577">
        <v>2300</v>
      </c>
      <c r="F577">
        <v>2298</v>
      </c>
      <c r="G577">
        <v>400</v>
      </c>
      <c r="H577" t="s">
        <v>3340</v>
      </c>
      <c r="I577">
        <v>7167</v>
      </c>
      <c r="J577" t="s">
        <v>3442</v>
      </c>
      <c r="K577" t="s">
        <v>3405</v>
      </c>
      <c r="L577">
        <v>250</v>
      </c>
      <c r="M577">
        <v>249</v>
      </c>
      <c r="N577">
        <v>3700</v>
      </c>
      <c r="O577" t="s">
        <v>3343</v>
      </c>
      <c r="P577">
        <v>0.85367323352019997</v>
      </c>
      <c r="Q577">
        <v>0.84568926014976298</v>
      </c>
      <c r="R577" s="15">
        <v>0.119649318045168</v>
      </c>
      <c r="S577">
        <v>0.254556922552372</v>
      </c>
      <c r="T577">
        <v>1.0040083607055601</v>
      </c>
      <c r="U577">
        <v>1.0040083607055601</v>
      </c>
      <c r="V577">
        <v>0.91012173214487102</v>
      </c>
      <c r="W577">
        <v>3.19</v>
      </c>
      <c r="X577">
        <v>0.23</v>
      </c>
      <c r="Y577">
        <v>13525</v>
      </c>
      <c r="Z577">
        <v>966</v>
      </c>
      <c r="AA577">
        <v>0.02</v>
      </c>
      <c r="AB577">
        <v>14</v>
      </c>
      <c r="AC577">
        <v>7</v>
      </c>
      <c r="AD577">
        <v>7</v>
      </c>
      <c r="AE577">
        <v>50</v>
      </c>
      <c r="AF577">
        <v>12</v>
      </c>
      <c r="AG577">
        <v>4</v>
      </c>
      <c r="AH577">
        <v>3</v>
      </c>
      <c r="AI577">
        <v>7</v>
      </c>
    </row>
    <row r="578" spans="1:35" x14ac:dyDescent="0.2">
      <c r="A578" s="102">
        <v>430</v>
      </c>
      <c r="B578">
        <v>8572</v>
      </c>
      <c r="C578" t="s">
        <v>3308</v>
      </c>
      <c r="D578" t="s">
        <v>3346</v>
      </c>
      <c r="E578">
        <v>529</v>
      </c>
      <c r="F578">
        <v>522</v>
      </c>
      <c r="G578">
        <v>1800</v>
      </c>
      <c r="H578" t="s">
        <v>3340</v>
      </c>
      <c r="I578">
        <v>9437</v>
      </c>
      <c r="J578" t="s">
        <v>600</v>
      </c>
      <c r="K578" t="s">
        <v>3342</v>
      </c>
      <c r="L578">
        <v>3071</v>
      </c>
      <c r="M578">
        <v>3089</v>
      </c>
      <c r="N578">
        <v>300</v>
      </c>
      <c r="O578" t="s">
        <v>3343</v>
      </c>
      <c r="P578">
        <v>0.85595179188385495</v>
      </c>
      <c r="Q578">
        <v>0.88481502960570801</v>
      </c>
      <c r="R578" s="15">
        <v>7.4638778737659603E-2</v>
      </c>
      <c r="S578">
        <v>0.21278576324073001</v>
      </c>
      <c r="T578">
        <v>1.4329255130634</v>
      </c>
      <c r="U578">
        <v>1.4329255130634</v>
      </c>
      <c r="V578">
        <v>1.9696569141271401</v>
      </c>
      <c r="W578">
        <v>7.16</v>
      </c>
      <c r="X578">
        <v>1.39</v>
      </c>
      <c r="Y578">
        <v>13032</v>
      </c>
      <c r="Z578">
        <v>931</v>
      </c>
      <c r="AA578">
        <v>-0.02</v>
      </c>
      <c r="AB578">
        <v>14</v>
      </c>
      <c r="AC578">
        <v>6</v>
      </c>
      <c r="AD578">
        <v>8</v>
      </c>
      <c r="AE578">
        <v>42.86</v>
      </c>
      <c r="AF578">
        <v>15</v>
      </c>
      <c r="AG578">
        <v>4</v>
      </c>
      <c r="AH578">
        <v>1</v>
      </c>
      <c r="AI578">
        <v>9</v>
      </c>
    </row>
    <row r="579" spans="1:35" x14ac:dyDescent="0.2">
      <c r="A579" s="102">
        <v>744</v>
      </c>
      <c r="B579">
        <v>6028</v>
      </c>
      <c r="C579" t="s">
        <v>722</v>
      </c>
      <c r="D579" t="s">
        <v>3355</v>
      </c>
      <c r="E579">
        <v>7720</v>
      </c>
      <c r="F579">
        <v>7700</v>
      </c>
      <c r="G579">
        <v>100</v>
      </c>
      <c r="H579" t="s">
        <v>3340</v>
      </c>
      <c r="I579">
        <v>9684</v>
      </c>
      <c r="J579" t="s">
        <v>3634</v>
      </c>
      <c r="K579" t="s">
        <v>3342</v>
      </c>
      <c r="L579">
        <v>5560</v>
      </c>
      <c r="M579">
        <v>5610</v>
      </c>
      <c r="N579">
        <v>100</v>
      </c>
      <c r="O579" t="s">
        <v>3343</v>
      </c>
      <c r="P579">
        <v>0.83852569316928405</v>
      </c>
      <c r="Q579">
        <v>0.83726066254248399</v>
      </c>
      <c r="R579">
        <v>0.149349258983725</v>
      </c>
      <c r="S579" s="15">
        <v>0.14074117538008599</v>
      </c>
      <c r="T579">
        <v>6.1728073493475401E-2</v>
      </c>
      <c r="U579">
        <v>6.1728073493475401E-2</v>
      </c>
      <c r="V579">
        <v>0.53035026820014597</v>
      </c>
      <c r="W579">
        <v>0.17</v>
      </c>
      <c r="X579">
        <v>27.14</v>
      </c>
      <c r="Y579">
        <v>12154</v>
      </c>
      <c r="Z579">
        <v>2431</v>
      </c>
      <c r="AA579">
        <v>0.13</v>
      </c>
      <c r="AB579">
        <v>5</v>
      </c>
      <c r="AC579">
        <v>2</v>
      </c>
      <c r="AD579">
        <v>3</v>
      </c>
      <c r="AE579">
        <v>40</v>
      </c>
      <c r="AF579">
        <v>10</v>
      </c>
      <c r="AG579">
        <v>1</v>
      </c>
      <c r="AH579">
        <v>2</v>
      </c>
      <c r="AI579">
        <v>2</v>
      </c>
    </row>
    <row r="580" spans="1:35" x14ac:dyDescent="0.2">
      <c r="A580" s="102">
        <v>502</v>
      </c>
      <c r="B580">
        <v>4005</v>
      </c>
      <c r="C580" t="s">
        <v>3698</v>
      </c>
      <c r="D580" t="s">
        <v>3365</v>
      </c>
      <c r="E580">
        <v>450</v>
      </c>
      <c r="F580">
        <v>454</v>
      </c>
      <c r="G580">
        <v>2400</v>
      </c>
      <c r="H580" t="s">
        <v>3340</v>
      </c>
      <c r="I580">
        <v>7012</v>
      </c>
      <c r="J580" t="s">
        <v>3676</v>
      </c>
      <c r="K580" t="s">
        <v>3358</v>
      </c>
      <c r="L580">
        <v>2155</v>
      </c>
      <c r="M580">
        <v>2166</v>
      </c>
      <c r="N580">
        <v>500</v>
      </c>
      <c r="O580" t="s">
        <v>3343</v>
      </c>
      <c r="P580">
        <v>0.94852586969289199</v>
      </c>
      <c r="Q580">
        <v>0.87657684214183995</v>
      </c>
      <c r="R580" s="15">
        <v>1.1326342755323401E-2</v>
      </c>
      <c r="S580" s="15">
        <v>1.6191713811749098E-2</v>
      </c>
      <c r="T580">
        <v>1.2303848204138099</v>
      </c>
      <c r="U580">
        <v>1.2303848204138099</v>
      </c>
      <c r="V580">
        <v>1.32592301261898</v>
      </c>
      <c r="W580">
        <v>3.3</v>
      </c>
      <c r="X580">
        <v>0.61</v>
      </c>
      <c r="Y580">
        <v>11948</v>
      </c>
      <c r="Z580">
        <v>703</v>
      </c>
      <c r="AA580">
        <v>0.01</v>
      </c>
      <c r="AB580">
        <v>17</v>
      </c>
      <c r="AC580">
        <v>8</v>
      </c>
      <c r="AD580">
        <v>9</v>
      </c>
      <c r="AE580">
        <v>47.06</v>
      </c>
      <c r="AF580">
        <v>15</v>
      </c>
      <c r="AG580">
        <v>2</v>
      </c>
      <c r="AH580">
        <v>2</v>
      </c>
      <c r="AI580">
        <v>13</v>
      </c>
    </row>
    <row r="581" spans="1:35" x14ac:dyDescent="0.2">
      <c r="A581" s="102">
        <v>918</v>
      </c>
      <c r="B581">
        <v>3099</v>
      </c>
      <c r="C581" t="s">
        <v>36</v>
      </c>
      <c r="D581" t="s">
        <v>3366</v>
      </c>
      <c r="E581">
        <v>839</v>
      </c>
      <c r="F581">
        <v>828</v>
      </c>
      <c r="G581">
        <v>1100</v>
      </c>
      <c r="H581" t="s">
        <v>3343</v>
      </c>
      <c r="I581">
        <v>4061</v>
      </c>
      <c r="J581" t="s">
        <v>3692</v>
      </c>
      <c r="K581" t="s">
        <v>3365</v>
      </c>
      <c r="L581">
        <v>3050</v>
      </c>
      <c r="M581">
        <v>3010</v>
      </c>
      <c r="N581">
        <v>300</v>
      </c>
      <c r="O581" t="s">
        <v>3340</v>
      </c>
      <c r="P581">
        <v>0.84151122031810699</v>
      </c>
      <c r="Q581">
        <v>0.80387492916380399</v>
      </c>
      <c r="R581" s="15">
        <v>0.15973935780256299</v>
      </c>
      <c r="S581">
        <v>0.17810916054643899</v>
      </c>
      <c r="T581">
        <v>-1.92849745581823</v>
      </c>
      <c r="U581">
        <v>1.92849745581823</v>
      </c>
      <c r="V581">
        <v>1.68829920508394</v>
      </c>
      <c r="W581">
        <v>-8.06</v>
      </c>
      <c r="X581">
        <v>0.86</v>
      </c>
      <c r="Y581">
        <v>11764</v>
      </c>
      <c r="Z581">
        <v>692</v>
      </c>
      <c r="AA581">
        <v>0.1</v>
      </c>
      <c r="AB581">
        <v>17</v>
      </c>
      <c r="AC581">
        <v>9</v>
      </c>
      <c r="AD581">
        <v>8</v>
      </c>
      <c r="AE581">
        <v>52.94</v>
      </c>
      <c r="AF581">
        <v>13</v>
      </c>
      <c r="AG581">
        <v>6</v>
      </c>
      <c r="AH581">
        <v>5</v>
      </c>
      <c r="AI581">
        <v>6</v>
      </c>
    </row>
    <row r="582" spans="1:35" x14ac:dyDescent="0.2">
      <c r="A582" s="102">
        <v>203</v>
      </c>
      <c r="B582">
        <v>8218</v>
      </c>
      <c r="C582" t="s">
        <v>3615</v>
      </c>
      <c r="D582" t="s">
        <v>3366</v>
      </c>
      <c r="E582">
        <v>2361</v>
      </c>
      <c r="F582">
        <v>2372</v>
      </c>
      <c r="G582">
        <v>400</v>
      </c>
      <c r="H582" t="s">
        <v>3340</v>
      </c>
      <c r="I582">
        <v>9506</v>
      </c>
      <c r="J582" t="s">
        <v>3406</v>
      </c>
      <c r="K582" t="s">
        <v>3407</v>
      </c>
      <c r="L582">
        <v>1044</v>
      </c>
      <c r="M582">
        <v>1044</v>
      </c>
      <c r="N582">
        <v>900</v>
      </c>
      <c r="O582" t="s">
        <v>3343</v>
      </c>
      <c r="P582">
        <v>0.81791023063259705</v>
      </c>
      <c r="Q582">
        <v>0.91824529324506798</v>
      </c>
      <c r="R582">
        <v>2.5468627560716599E-2</v>
      </c>
      <c r="S582">
        <v>8.60161836632585E-2</v>
      </c>
      <c r="T582">
        <v>2.17788192708954</v>
      </c>
      <c r="U582">
        <v>2.17788192708954</v>
      </c>
      <c r="V582">
        <v>2.3383598951252198</v>
      </c>
      <c r="W582">
        <v>5.32</v>
      </c>
      <c r="X582">
        <v>0.97</v>
      </c>
      <c r="Y582">
        <v>11721</v>
      </c>
      <c r="Z582">
        <v>733</v>
      </c>
      <c r="AA582">
        <v>-0.03</v>
      </c>
      <c r="AB582">
        <v>16</v>
      </c>
      <c r="AC582">
        <v>7</v>
      </c>
      <c r="AD582">
        <v>9</v>
      </c>
      <c r="AE582">
        <v>43.75</v>
      </c>
      <c r="AF582">
        <v>15</v>
      </c>
      <c r="AG582">
        <v>2</v>
      </c>
      <c r="AH582">
        <v>2</v>
      </c>
      <c r="AI582">
        <v>12</v>
      </c>
    </row>
    <row r="583" spans="1:35" x14ac:dyDescent="0.2">
      <c r="A583" s="102">
        <v>149</v>
      </c>
      <c r="B583">
        <v>3003</v>
      </c>
      <c r="C583" t="s">
        <v>719</v>
      </c>
      <c r="D583" t="s">
        <v>3362</v>
      </c>
      <c r="E583">
        <v>1360</v>
      </c>
      <c r="F583">
        <v>1345</v>
      </c>
      <c r="G583">
        <v>700</v>
      </c>
      <c r="H583" t="s">
        <v>3340</v>
      </c>
      <c r="I583">
        <v>8425</v>
      </c>
      <c r="J583" t="s">
        <v>3629</v>
      </c>
      <c r="K583" t="s">
        <v>3346</v>
      </c>
      <c r="L583">
        <v>3345</v>
      </c>
      <c r="M583">
        <v>3335</v>
      </c>
      <c r="N583">
        <v>300</v>
      </c>
      <c r="O583" t="s">
        <v>3343</v>
      </c>
      <c r="P583">
        <v>0.84202775600917901</v>
      </c>
      <c r="Q583">
        <v>0.92653062154255905</v>
      </c>
      <c r="R583" s="106">
        <v>0.37791184803023498</v>
      </c>
      <c r="S583">
        <v>0.176076722126397</v>
      </c>
      <c r="T583">
        <v>1.81619048175729</v>
      </c>
      <c r="U583">
        <v>1.81619048175729</v>
      </c>
      <c r="V583">
        <v>2.31218463089587</v>
      </c>
      <c r="W583">
        <v>4.57</v>
      </c>
      <c r="X583">
        <v>5.9</v>
      </c>
      <c r="Y583">
        <v>11593</v>
      </c>
      <c r="Z583">
        <v>773</v>
      </c>
      <c r="AA583">
        <v>0.06</v>
      </c>
      <c r="AB583">
        <v>15</v>
      </c>
      <c r="AC583">
        <v>9</v>
      </c>
      <c r="AD583">
        <v>6</v>
      </c>
      <c r="AE583">
        <v>60</v>
      </c>
      <c r="AF583">
        <v>13</v>
      </c>
      <c r="AG583">
        <v>4</v>
      </c>
      <c r="AH583">
        <v>3</v>
      </c>
      <c r="AI583">
        <v>8</v>
      </c>
    </row>
    <row r="584" spans="1:35" x14ac:dyDescent="0.2">
      <c r="A584" s="102">
        <v>467</v>
      </c>
      <c r="B584">
        <v>3865</v>
      </c>
      <c r="C584" t="s">
        <v>3278</v>
      </c>
      <c r="D584" t="s">
        <v>3671</v>
      </c>
      <c r="E584">
        <v>524</v>
      </c>
      <c r="F584">
        <v>524</v>
      </c>
      <c r="G584">
        <v>2000</v>
      </c>
      <c r="H584" t="s">
        <v>3343</v>
      </c>
      <c r="I584">
        <v>9506</v>
      </c>
      <c r="J584" t="s">
        <v>3406</v>
      </c>
      <c r="K584" t="s">
        <v>3407</v>
      </c>
      <c r="L584">
        <v>1044</v>
      </c>
      <c r="M584">
        <v>1044</v>
      </c>
      <c r="N584">
        <v>1000</v>
      </c>
      <c r="O584" t="s">
        <v>3340</v>
      </c>
      <c r="P584">
        <v>0.82212800954933196</v>
      </c>
      <c r="Q584">
        <v>0.88084165241010004</v>
      </c>
      <c r="R584">
        <v>5.3712714182197301E-2</v>
      </c>
      <c r="S584">
        <v>1.2587340258580999E-2</v>
      </c>
      <c r="T584">
        <v>-1.0035033148463599</v>
      </c>
      <c r="U584">
        <v>1.0035033148463599</v>
      </c>
      <c r="V584">
        <v>0.987399410426677</v>
      </c>
      <c r="W584">
        <v>-2.88</v>
      </c>
      <c r="X584">
        <v>0.38</v>
      </c>
      <c r="Y584">
        <v>10243</v>
      </c>
      <c r="Z584">
        <v>603</v>
      </c>
      <c r="AA584">
        <v>0.02</v>
      </c>
      <c r="AB584">
        <v>17</v>
      </c>
      <c r="AC584">
        <v>9</v>
      </c>
      <c r="AD584">
        <v>8</v>
      </c>
      <c r="AE584">
        <v>52.94</v>
      </c>
      <c r="AF584">
        <v>13</v>
      </c>
      <c r="AG584">
        <v>6</v>
      </c>
      <c r="AH584">
        <v>4</v>
      </c>
      <c r="AI584">
        <v>7</v>
      </c>
    </row>
    <row r="585" spans="1:35" x14ac:dyDescent="0.2">
      <c r="A585" s="102">
        <v>623</v>
      </c>
      <c r="B585">
        <v>2001</v>
      </c>
      <c r="C585" t="s">
        <v>3179</v>
      </c>
      <c r="D585" t="s">
        <v>3368</v>
      </c>
      <c r="E585">
        <v>1659</v>
      </c>
      <c r="F585">
        <v>1660</v>
      </c>
      <c r="G585">
        <v>600</v>
      </c>
      <c r="H585" t="s">
        <v>3340</v>
      </c>
      <c r="I585">
        <v>7276</v>
      </c>
      <c r="J585" t="s">
        <v>3401</v>
      </c>
      <c r="K585" t="s">
        <v>3345</v>
      </c>
      <c r="L585">
        <v>4940</v>
      </c>
      <c r="M585">
        <v>4905</v>
      </c>
      <c r="N585">
        <v>200</v>
      </c>
      <c r="O585" t="s">
        <v>3343</v>
      </c>
      <c r="P585">
        <v>0.90504909089207797</v>
      </c>
      <c r="Q585">
        <v>0.85596927322351701</v>
      </c>
      <c r="R585" s="15">
        <v>6.67853773620526E-3</v>
      </c>
      <c r="S585">
        <v>6.96703943448653E-2</v>
      </c>
      <c r="T585">
        <v>1.3778032006652401</v>
      </c>
      <c r="U585">
        <v>1.3778032006652401</v>
      </c>
      <c r="V585">
        <v>1.4230405145531</v>
      </c>
      <c r="W585">
        <v>6.21</v>
      </c>
      <c r="X585">
        <v>1.53</v>
      </c>
      <c r="Y585">
        <v>10200</v>
      </c>
      <c r="Z585">
        <v>567</v>
      </c>
      <c r="AA585">
        <v>-0.2</v>
      </c>
      <c r="AB585">
        <v>18</v>
      </c>
      <c r="AC585">
        <v>9</v>
      </c>
      <c r="AD585">
        <v>9</v>
      </c>
      <c r="AE585">
        <v>50</v>
      </c>
      <c r="AF585">
        <v>13</v>
      </c>
      <c r="AG585">
        <v>5</v>
      </c>
      <c r="AH585">
        <v>4</v>
      </c>
      <c r="AI585">
        <v>9</v>
      </c>
    </row>
    <row r="586" spans="1:35" x14ac:dyDescent="0.2">
      <c r="A586" s="102">
        <v>306</v>
      </c>
      <c r="B586">
        <v>4205</v>
      </c>
      <c r="C586" t="s">
        <v>3580</v>
      </c>
      <c r="D586" t="s">
        <v>3365</v>
      </c>
      <c r="E586">
        <v>1222</v>
      </c>
      <c r="F586">
        <v>1220</v>
      </c>
      <c r="G586">
        <v>900</v>
      </c>
      <c r="H586" t="s">
        <v>3340</v>
      </c>
      <c r="I586">
        <v>4996</v>
      </c>
      <c r="J586" t="s">
        <v>3738</v>
      </c>
      <c r="K586" t="s">
        <v>3365</v>
      </c>
      <c r="L586">
        <v>871</v>
      </c>
      <c r="M586">
        <v>873</v>
      </c>
      <c r="N586">
        <v>1300</v>
      </c>
      <c r="O586" t="s">
        <v>3343</v>
      </c>
      <c r="P586">
        <v>0.90864328497095903</v>
      </c>
      <c r="Q586">
        <v>0.90162246053826001</v>
      </c>
      <c r="R586">
        <v>4.8498916065024898E-2</v>
      </c>
      <c r="S586" s="106">
        <v>2.91073926710828E-2</v>
      </c>
      <c r="T586">
        <v>0.76484529945243396</v>
      </c>
      <c r="U586">
        <v>0.76484529945243396</v>
      </c>
      <c r="V586">
        <v>0.41466373675731799</v>
      </c>
      <c r="W586">
        <v>1.93</v>
      </c>
      <c r="X586">
        <v>3.36</v>
      </c>
      <c r="Y586">
        <v>7544</v>
      </c>
      <c r="Z586">
        <v>503</v>
      </c>
      <c r="AA586">
        <v>0.05</v>
      </c>
      <c r="AB586">
        <v>15</v>
      </c>
      <c r="AC586">
        <v>7</v>
      </c>
      <c r="AD586">
        <v>8</v>
      </c>
      <c r="AE586">
        <v>46.67</v>
      </c>
      <c r="AF586">
        <v>10</v>
      </c>
      <c r="AG586">
        <v>6</v>
      </c>
      <c r="AH586">
        <v>5</v>
      </c>
      <c r="AI586">
        <v>4</v>
      </c>
    </row>
    <row r="587" spans="1:35" x14ac:dyDescent="0.2">
      <c r="A587" s="102">
        <v>179</v>
      </c>
      <c r="B587">
        <v>2127</v>
      </c>
      <c r="C587" t="s">
        <v>3632</v>
      </c>
      <c r="D587" t="s">
        <v>3355</v>
      </c>
      <c r="E587">
        <v>3590</v>
      </c>
      <c r="F587">
        <v>3680</v>
      </c>
      <c r="G587">
        <v>200</v>
      </c>
      <c r="H587" t="s">
        <v>3340</v>
      </c>
      <c r="I587">
        <v>6952</v>
      </c>
      <c r="J587" t="s">
        <v>557</v>
      </c>
      <c r="K587" t="s">
        <v>3345</v>
      </c>
      <c r="L587">
        <v>2053</v>
      </c>
      <c r="M587">
        <v>2021</v>
      </c>
      <c r="N587">
        <v>400</v>
      </c>
      <c r="O587" t="s">
        <v>3343</v>
      </c>
      <c r="P587">
        <v>0.83105835517633297</v>
      </c>
      <c r="Q587">
        <v>0.92208989992419499</v>
      </c>
      <c r="R587">
        <v>4.94091149988099E-3</v>
      </c>
      <c r="S587">
        <v>5.8316545624442001E-3</v>
      </c>
      <c r="T587">
        <v>1.0652112415123101</v>
      </c>
      <c r="U587">
        <v>1.0652112415123101</v>
      </c>
      <c r="V587">
        <v>0.15298979058258</v>
      </c>
      <c r="W587">
        <v>4.04</v>
      </c>
      <c r="X587">
        <v>9.84</v>
      </c>
      <c r="Y587">
        <v>7382</v>
      </c>
      <c r="Z587">
        <v>308</v>
      </c>
      <c r="AA587">
        <v>0.06</v>
      </c>
      <c r="AB587">
        <v>24</v>
      </c>
      <c r="AC587">
        <v>12</v>
      </c>
      <c r="AD587">
        <v>12</v>
      </c>
      <c r="AE587">
        <v>50</v>
      </c>
      <c r="AF587">
        <v>9</v>
      </c>
      <c r="AG587">
        <v>11</v>
      </c>
      <c r="AH587">
        <v>11</v>
      </c>
      <c r="AI587">
        <v>2</v>
      </c>
    </row>
    <row r="588" spans="1:35" x14ac:dyDescent="0.2">
      <c r="A588" s="102">
        <v>280</v>
      </c>
      <c r="B588">
        <v>1333</v>
      </c>
      <c r="C588" t="s">
        <v>3521</v>
      </c>
      <c r="D588" t="s">
        <v>3522</v>
      </c>
      <c r="E588">
        <v>2532</v>
      </c>
      <c r="F588">
        <v>2596</v>
      </c>
      <c r="G588">
        <v>400</v>
      </c>
      <c r="H588" t="s">
        <v>3340</v>
      </c>
      <c r="I588">
        <v>8273</v>
      </c>
      <c r="J588" t="s">
        <v>3526</v>
      </c>
      <c r="K588" t="s">
        <v>3366</v>
      </c>
      <c r="L588">
        <v>3505</v>
      </c>
      <c r="M588">
        <v>3515</v>
      </c>
      <c r="N588">
        <v>300</v>
      </c>
      <c r="O588" t="s">
        <v>3343</v>
      </c>
      <c r="P588">
        <v>0.94418507414048103</v>
      </c>
      <c r="Q588">
        <v>0.90529736046530196</v>
      </c>
      <c r="R588">
        <v>6.4075061560029604E-4</v>
      </c>
      <c r="S588" s="106">
        <v>0.243339160071115</v>
      </c>
      <c r="T588">
        <v>1.4744734938430899</v>
      </c>
      <c r="U588">
        <v>1.4744734938430899</v>
      </c>
      <c r="V588">
        <v>1.06151419119377</v>
      </c>
      <c r="W588">
        <v>5.73</v>
      </c>
      <c r="X588">
        <v>1.53</v>
      </c>
      <c r="Y588">
        <v>6755</v>
      </c>
      <c r="Z588">
        <v>965</v>
      </c>
      <c r="AA588">
        <v>-0.1</v>
      </c>
      <c r="AB588">
        <v>7</v>
      </c>
      <c r="AC588">
        <v>3</v>
      </c>
      <c r="AD588">
        <v>4</v>
      </c>
      <c r="AE588">
        <v>42.86</v>
      </c>
      <c r="AF588">
        <v>16</v>
      </c>
      <c r="AG588">
        <v>1</v>
      </c>
      <c r="AH588">
        <v>1</v>
      </c>
      <c r="AI588">
        <v>5</v>
      </c>
    </row>
    <row r="589" spans="1:35" x14ac:dyDescent="0.2">
      <c r="A589" s="102">
        <v>169</v>
      </c>
      <c r="B589">
        <v>4217</v>
      </c>
      <c r="C589" t="s">
        <v>1428</v>
      </c>
      <c r="D589" t="s">
        <v>3365</v>
      </c>
      <c r="E589">
        <v>4600</v>
      </c>
      <c r="F589">
        <v>4600</v>
      </c>
      <c r="G589">
        <v>200</v>
      </c>
      <c r="H589" t="s">
        <v>3340</v>
      </c>
      <c r="I589">
        <v>4739</v>
      </c>
      <c r="J589" t="s">
        <v>3402</v>
      </c>
      <c r="K589" t="s">
        <v>3342</v>
      </c>
      <c r="L589">
        <v>3330</v>
      </c>
      <c r="M589">
        <v>3270</v>
      </c>
      <c r="N589">
        <v>300</v>
      </c>
      <c r="O589" t="s">
        <v>3343</v>
      </c>
      <c r="P589">
        <v>0.84083095069702496</v>
      </c>
      <c r="Q589">
        <v>0.92456781643603203</v>
      </c>
      <c r="R589">
        <v>0.47367812075272098</v>
      </c>
      <c r="S589">
        <v>8.3830444312121208E-3</v>
      </c>
      <c r="T589">
        <v>0.78296701917238798</v>
      </c>
      <c r="U589">
        <v>0.78296701917238798</v>
      </c>
      <c r="V589">
        <v>0.60743240800728804</v>
      </c>
      <c r="W589">
        <v>5.94</v>
      </c>
      <c r="X589">
        <v>6.63</v>
      </c>
      <c r="Y589">
        <v>6395</v>
      </c>
      <c r="Z589">
        <v>376</v>
      </c>
      <c r="AA589">
        <v>0</v>
      </c>
      <c r="AB589">
        <v>17</v>
      </c>
      <c r="AC589">
        <v>8</v>
      </c>
      <c r="AD589">
        <v>9</v>
      </c>
      <c r="AE589">
        <v>47.06</v>
      </c>
      <c r="AF589">
        <v>13</v>
      </c>
      <c r="AG589">
        <v>8</v>
      </c>
      <c r="AH589">
        <v>5</v>
      </c>
      <c r="AI589">
        <v>4</v>
      </c>
    </row>
    <row r="590" spans="1:35" x14ac:dyDescent="0.2">
      <c r="A590" s="102">
        <v>763</v>
      </c>
      <c r="B590">
        <v>1414</v>
      </c>
      <c r="C590" t="s">
        <v>3630</v>
      </c>
      <c r="D590" t="s">
        <v>3350</v>
      </c>
      <c r="E590">
        <v>4630</v>
      </c>
      <c r="F590">
        <v>4590</v>
      </c>
      <c r="G590">
        <v>200</v>
      </c>
      <c r="H590" t="s">
        <v>3343</v>
      </c>
      <c r="I590">
        <v>3110</v>
      </c>
      <c r="J590" t="s">
        <v>710</v>
      </c>
      <c r="K590" t="s">
        <v>3339</v>
      </c>
      <c r="L590">
        <v>4755</v>
      </c>
      <c r="M590">
        <v>4620</v>
      </c>
      <c r="N590">
        <v>200</v>
      </c>
      <c r="O590" t="s">
        <v>3340</v>
      </c>
      <c r="P590">
        <v>0.86380677181030896</v>
      </c>
      <c r="Q590">
        <v>0.83491544980395505</v>
      </c>
      <c r="R590">
        <v>0.129353588150423</v>
      </c>
      <c r="S590">
        <v>0.37583951518410802</v>
      </c>
      <c r="T590">
        <v>-0.75126511176893496</v>
      </c>
      <c r="U590">
        <v>0.75126511176893496</v>
      </c>
      <c r="V590">
        <v>1.0821107961174701</v>
      </c>
      <c r="W590">
        <v>-9.4499999999999993</v>
      </c>
      <c r="X590">
        <v>0.65</v>
      </c>
      <c r="Y590">
        <v>5416</v>
      </c>
      <c r="Z590">
        <v>301</v>
      </c>
      <c r="AA590">
        <v>0.09</v>
      </c>
      <c r="AB590">
        <v>18</v>
      </c>
      <c r="AC590">
        <v>9</v>
      </c>
      <c r="AD590">
        <v>9</v>
      </c>
      <c r="AE590">
        <v>50</v>
      </c>
      <c r="AF590">
        <v>10</v>
      </c>
      <c r="AG590">
        <v>7</v>
      </c>
      <c r="AH590">
        <v>8</v>
      </c>
      <c r="AI590">
        <v>3</v>
      </c>
    </row>
    <row r="591" spans="1:35" x14ac:dyDescent="0.2">
      <c r="A591" s="102">
        <v>253</v>
      </c>
      <c r="B591">
        <v>6951</v>
      </c>
      <c r="C591" t="s">
        <v>229</v>
      </c>
      <c r="D591" t="s">
        <v>3345</v>
      </c>
      <c r="E591">
        <v>3660</v>
      </c>
      <c r="F591">
        <v>3690</v>
      </c>
      <c r="G591">
        <v>200</v>
      </c>
      <c r="H591" t="s">
        <v>3340</v>
      </c>
      <c r="I591">
        <v>9433</v>
      </c>
      <c r="J591" t="s">
        <v>717</v>
      </c>
      <c r="K591" t="s">
        <v>3342</v>
      </c>
      <c r="L591">
        <v>3295</v>
      </c>
      <c r="M591">
        <v>3330</v>
      </c>
      <c r="N591">
        <v>200</v>
      </c>
      <c r="O591" t="s">
        <v>3343</v>
      </c>
      <c r="P591">
        <v>0.81549101302106897</v>
      </c>
      <c r="Q591">
        <v>0.90846511469706603</v>
      </c>
      <c r="R591">
        <v>5.6095285313712002E-2</v>
      </c>
      <c r="S591">
        <v>0.25998964003525499</v>
      </c>
      <c r="T591">
        <v>1.6664168979660301</v>
      </c>
      <c r="U591">
        <v>1.6664168979660301</v>
      </c>
      <c r="V591">
        <v>1.5679946597552901</v>
      </c>
      <c r="W591">
        <v>9.73</v>
      </c>
      <c r="X591">
        <v>9.76</v>
      </c>
      <c r="Y591">
        <v>5095</v>
      </c>
      <c r="Z591">
        <v>196</v>
      </c>
      <c r="AA591">
        <v>0.08</v>
      </c>
      <c r="AB591">
        <v>26</v>
      </c>
      <c r="AC591">
        <v>14</v>
      </c>
      <c r="AD591">
        <v>12</v>
      </c>
      <c r="AE591">
        <v>53.85</v>
      </c>
      <c r="AF591">
        <v>8</v>
      </c>
      <c r="AG591">
        <v>11</v>
      </c>
      <c r="AH591">
        <v>12</v>
      </c>
      <c r="AI591">
        <v>3</v>
      </c>
    </row>
    <row r="592" spans="1:35" x14ac:dyDescent="0.2">
      <c r="A592" s="102">
        <v>137</v>
      </c>
      <c r="B592">
        <v>5233</v>
      </c>
      <c r="C592" t="s">
        <v>3652</v>
      </c>
      <c r="D592" t="s">
        <v>3339</v>
      </c>
      <c r="E592">
        <v>2998</v>
      </c>
      <c r="F592">
        <v>3000</v>
      </c>
      <c r="G592">
        <v>300</v>
      </c>
      <c r="H592" t="s">
        <v>3343</v>
      </c>
      <c r="I592">
        <v>7327</v>
      </c>
      <c r="J592" t="s">
        <v>3708</v>
      </c>
      <c r="K592" t="s">
        <v>3405</v>
      </c>
      <c r="L592">
        <v>2780</v>
      </c>
      <c r="M592">
        <v>2765</v>
      </c>
      <c r="N592">
        <v>300</v>
      </c>
      <c r="O592" t="s">
        <v>3340</v>
      </c>
      <c r="P592">
        <v>0.83303848204759701</v>
      </c>
      <c r="Q592">
        <v>0.92805908106687496</v>
      </c>
      <c r="R592">
        <v>6.4637290482674095E-2</v>
      </c>
      <c r="S592">
        <v>3.5895104228403002E-2</v>
      </c>
      <c r="T592">
        <v>-0.45711122345350602</v>
      </c>
      <c r="U592">
        <v>0.45711122345350602</v>
      </c>
      <c r="V592">
        <v>0.72062764207992003</v>
      </c>
      <c r="W592">
        <v>-1.1499999999999999</v>
      </c>
      <c r="X592">
        <v>7.83</v>
      </c>
      <c r="Y592">
        <v>4195</v>
      </c>
      <c r="Z592">
        <v>2098</v>
      </c>
      <c r="AA592">
        <v>-0.01</v>
      </c>
      <c r="AB592">
        <v>2</v>
      </c>
      <c r="AC592">
        <v>1</v>
      </c>
      <c r="AD592">
        <v>1</v>
      </c>
      <c r="AE592">
        <v>50</v>
      </c>
      <c r="AF592">
        <v>10</v>
      </c>
      <c r="AG592">
        <v>1</v>
      </c>
      <c r="AH592">
        <v>1</v>
      </c>
      <c r="AI592">
        <v>0</v>
      </c>
    </row>
    <row r="593" spans="1:35" x14ac:dyDescent="0.2">
      <c r="A593" s="102">
        <v>188</v>
      </c>
      <c r="B593">
        <v>5802</v>
      </c>
      <c r="C593" t="s">
        <v>3678</v>
      </c>
      <c r="D593" t="s">
        <v>3356</v>
      </c>
      <c r="E593">
        <v>1494</v>
      </c>
      <c r="F593">
        <v>1475.5</v>
      </c>
      <c r="G593">
        <v>600</v>
      </c>
      <c r="H593" t="s">
        <v>3340</v>
      </c>
      <c r="I593">
        <v>6770</v>
      </c>
      <c r="J593" t="s">
        <v>24</v>
      </c>
      <c r="K593" t="s">
        <v>3345</v>
      </c>
      <c r="L593">
        <v>1938</v>
      </c>
      <c r="M593">
        <v>1915</v>
      </c>
      <c r="N593">
        <v>500</v>
      </c>
      <c r="O593" t="s">
        <v>3343</v>
      </c>
      <c r="P593">
        <v>0.84993757708742601</v>
      </c>
      <c r="Q593">
        <v>0.92144183974096205</v>
      </c>
      <c r="R593">
        <v>0.320925381954899</v>
      </c>
      <c r="S593">
        <v>4.5130927318317297E-2</v>
      </c>
      <c r="T593">
        <v>3.9872416074410002</v>
      </c>
      <c r="U593">
        <v>3.9872416074410002</v>
      </c>
      <c r="V593">
        <v>4.7134701628888998</v>
      </c>
      <c r="W593">
        <v>14.29</v>
      </c>
      <c r="X593">
        <v>7.54</v>
      </c>
      <c r="Y593">
        <v>2858</v>
      </c>
      <c r="Z593">
        <v>179</v>
      </c>
      <c r="AA593">
        <v>0.09</v>
      </c>
      <c r="AB593">
        <v>16</v>
      </c>
      <c r="AC593">
        <v>7</v>
      </c>
      <c r="AD593">
        <v>9</v>
      </c>
      <c r="AE593">
        <v>43.75</v>
      </c>
      <c r="AF593">
        <v>14</v>
      </c>
      <c r="AG593">
        <v>5</v>
      </c>
      <c r="AH593">
        <v>4</v>
      </c>
      <c r="AI593">
        <v>7</v>
      </c>
    </row>
    <row r="594" spans="1:35" x14ac:dyDescent="0.2">
      <c r="A594" s="102">
        <v>573</v>
      </c>
      <c r="B594">
        <v>4005</v>
      </c>
      <c r="C594" t="s">
        <v>3698</v>
      </c>
      <c r="D594" t="s">
        <v>3365</v>
      </c>
      <c r="E594">
        <v>450</v>
      </c>
      <c r="F594">
        <v>454</v>
      </c>
      <c r="G594">
        <v>2300</v>
      </c>
      <c r="H594" t="s">
        <v>3343</v>
      </c>
      <c r="I594">
        <v>7182</v>
      </c>
      <c r="J594" t="s">
        <v>3519</v>
      </c>
      <c r="K594" t="s">
        <v>3405</v>
      </c>
      <c r="L594">
        <v>1031</v>
      </c>
      <c r="M594">
        <v>1032</v>
      </c>
      <c r="N594">
        <v>1000</v>
      </c>
      <c r="O594" t="s">
        <v>3340</v>
      </c>
      <c r="P594">
        <v>0.84619866425124302</v>
      </c>
      <c r="Q594">
        <v>0.86415002328111501</v>
      </c>
      <c r="R594">
        <v>6.0228975794367097E-2</v>
      </c>
      <c r="S594">
        <v>9.9889292511327801E-3</v>
      </c>
      <c r="T594">
        <v>-3.2736171016417899</v>
      </c>
      <c r="U594">
        <v>3.2736171016417899</v>
      </c>
      <c r="V594">
        <v>3.7174697262539</v>
      </c>
      <c r="W594">
        <v>-7.05</v>
      </c>
      <c r="X594">
        <v>1.18</v>
      </c>
      <c r="Y594">
        <v>2851</v>
      </c>
      <c r="Z594">
        <v>143</v>
      </c>
      <c r="AA594">
        <v>0</v>
      </c>
      <c r="AB594">
        <v>20</v>
      </c>
      <c r="AC594">
        <v>10</v>
      </c>
      <c r="AD594">
        <v>10</v>
      </c>
      <c r="AE594">
        <v>50</v>
      </c>
      <c r="AF594">
        <v>13</v>
      </c>
      <c r="AG594">
        <v>6</v>
      </c>
      <c r="AH594">
        <v>4</v>
      </c>
      <c r="AI594">
        <v>10</v>
      </c>
    </row>
    <row r="595" spans="1:35" x14ac:dyDescent="0.2">
      <c r="A595" s="102">
        <v>72</v>
      </c>
      <c r="B595">
        <v>4208</v>
      </c>
      <c r="C595" t="s">
        <v>3643</v>
      </c>
      <c r="D595" t="s">
        <v>3365</v>
      </c>
      <c r="E595">
        <v>2188</v>
      </c>
      <c r="F595">
        <v>2190</v>
      </c>
      <c r="G595">
        <v>500</v>
      </c>
      <c r="H595" t="s">
        <v>3340</v>
      </c>
      <c r="I595">
        <v>5991</v>
      </c>
      <c r="J595" t="s">
        <v>1378</v>
      </c>
      <c r="K595" t="s">
        <v>3651</v>
      </c>
      <c r="L595">
        <v>889</v>
      </c>
      <c r="M595">
        <v>890</v>
      </c>
      <c r="N595">
        <v>1200</v>
      </c>
      <c r="O595" t="s">
        <v>3343</v>
      </c>
      <c r="P595">
        <v>0.85463114221484504</v>
      </c>
      <c r="Q595">
        <v>0.94178437986542396</v>
      </c>
      <c r="R595">
        <v>0.23082574499865199</v>
      </c>
      <c r="S595">
        <v>1.5852574789201299E-2</v>
      </c>
      <c r="T595">
        <v>6.3712248947413799E-2</v>
      </c>
      <c r="U595">
        <v>6.3712248947413799E-2</v>
      </c>
      <c r="V595">
        <v>0.70483674403229801</v>
      </c>
      <c r="W595">
        <v>0.25</v>
      </c>
      <c r="X595">
        <v>2.4700000000000002</v>
      </c>
      <c r="Y595">
        <v>2690</v>
      </c>
      <c r="Z595">
        <v>168</v>
      </c>
      <c r="AA595">
        <v>-0.05</v>
      </c>
      <c r="AB595">
        <v>16</v>
      </c>
      <c r="AC595">
        <v>8</v>
      </c>
      <c r="AD595">
        <v>8</v>
      </c>
      <c r="AE595">
        <v>50</v>
      </c>
      <c r="AF595">
        <v>12</v>
      </c>
      <c r="AG595">
        <v>6</v>
      </c>
      <c r="AH595">
        <v>4</v>
      </c>
      <c r="AI595">
        <v>6</v>
      </c>
    </row>
    <row r="596" spans="1:35" x14ac:dyDescent="0.2">
      <c r="A596" s="102">
        <v>421</v>
      </c>
      <c r="B596">
        <v>6098</v>
      </c>
      <c r="C596" t="s">
        <v>240</v>
      </c>
      <c r="D596" t="s">
        <v>3355</v>
      </c>
      <c r="E596">
        <v>4437</v>
      </c>
      <c r="F596">
        <v>4450</v>
      </c>
      <c r="G596">
        <v>200</v>
      </c>
      <c r="H596" t="s">
        <v>3340</v>
      </c>
      <c r="I596">
        <v>8036</v>
      </c>
      <c r="J596" t="s">
        <v>3354</v>
      </c>
      <c r="K596" t="s">
        <v>3347</v>
      </c>
      <c r="L596">
        <v>8080</v>
      </c>
      <c r="M596">
        <v>8010</v>
      </c>
      <c r="N596">
        <v>100</v>
      </c>
      <c r="O596" t="s">
        <v>3343</v>
      </c>
      <c r="P596">
        <v>0.90042528355669205</v>
      </c>
      <c r="Q596">
        <v>0.88614157051692899</v>
      </c>
      <c r="R596" s="15">
        <v>0.20807257940948401</v>
      </c>
      <c r="S596">
        <v>0.23909203811636701</v>
      </c>
      <c r="T596">
        <v>0.64906785150489099</v>
      </c>
      <c r="U596">
        <v>0.64906785150489099</v>
      </c>
      <c r="V596">
        <v>0.32083265476732098</v>
      </c>
      <c r="W596">
        <v>1.75</v>
      </c>
      <c r="X596">
        <v>11.11</v>
      </c>
      <c r="Y596">
        <v>1842</v>
      </c>
      <c r="Z596">
        <v>154</v>
      </c>
      <c r="AA596">
        <v>-0.06</v>
      </c>
      <c r="AB596">
        <v>12</v>
      </c>
      <c r="AC596">
        <v>6</v>
      </c>
      <c r="AD596">
        <v>6</v>
      </c>
      <c r="AE596">
        <v>50</v>
      </c>
      <c r="AF596">
        <v>10</v>
      </c>
      <c r="AG596">
        <v>5</v>
      </c>
      <c r="AH596">
        <v>5</v>
      </c>
      <c r="AI596">
        <v>2</v>
      </c>
    </row>
    <row r="597" spans="1:35" x14ac:dyDescent="0.2">
      <c r="A597" s="102">
        <v>606</v>
      </c>
      <c r="B597">
        <v>3865</v>
      </c>
      <c r="C597" t="s">
        <v>3278</v>
      </c>
      <c r="D597" t="s">
        <v>3671</v>
      </c>
      <c r="E597">
        <v>524</v>
      </c>
      <c r="F597">
        <v>524</v>
      </c>
      <c r="G597">
        <v>2000</v>
      </c>
      <c r="H597" t="s">
        <v>3340</v>
      </c>
      <c r="I597">
        <v>7201</v>
      </c>
      <c r="J597" t="s">
        <v>3387</v>
      </c>
      <c r="K597" t="s">
        <v>3358</v>
      </c>
      <c r="L597">
        <v>593.20000000000005</v>
      </c>
      <c r="M597">
        <v>592.6</v>
      </c>
      <c r="N597">
        <v>1800</v>
      </c>
      <c r="O597" t="s">
        <v>3343</v>
      </c>
      <c r="P597">
        <v>0.87793814776727797</v>
      </c>
      <c r="Q597">
        <v>0.85927213532371505</v>
      </c>
      <c r="R597">
        <v>0.59550562615131597</v>
      </c>
      <c r="S597">
        <v>1.79170025580789E-2</v>
      </c>
      <c r="T597">
        <v>1.4288483035228201</v>
      </c>
      <c r="U597">
        <v>1.4288483035228201</v>
      </c>
      <c r="V597">
        <v>1.5553375602569499</v>
      </c>
      <c r="W597">
        <v>4.53</v>
      </c>
      <c r="X597">
        <v>1.75</v>
      </c>
      <c r="Y597">
        <v>1097</v>
      </c>
      <c r="Z597">
        <v>58</v>
      </c>
      <c r="AA597">
        <v>0.02</v>
      </c>
      <c r="AB597">
        <v>19</v>
      </c>
      <c r="AC597">
        <v>10</v>
      </c>
      <c r="AD597">
        <v>9</v>
      </c>
      <c r="AE597">
        <v>52.63</v>
      </c>
      <c r="AF597">
        <v>15</v>
      </c>
      <c r="AG597">
        <v>7</v>
      </c>
      <c r="AH597">
        <v>3</v>
      </c>
      <c r="AI597">
        <v>9</v>
      </c>
    </row>
    <row r="598" spans="1:35" x14ac:dyDescent="0.2">
      <c r="A598" s="102">
        <v>181</v>
      </c>
      <c r="B598">
        <v>4217</v>
      </c>
      <c r="C598" t="s">
        <v>1428</v>
      </c>
      <c r="D598" t="s">
        <v>3365</v>
      </c>
      <c r="E598">
        <v>4600</v>
      </c>
      <c r="F598">
        <v>4600</v>
      </c>
      <c r="G598">
        <v>200</v>
      </c>
      <c r="H598" t="s">
        <v>3340</v>
      </c>
      <c r="I598">
        <v>4290</v>
      </c>
      <c r="J598" t="s">
        <v>3404</v>
      </c>
      <c r="K598" t="s">
        <v>3355</v>
      </c>
      <c r="L598">
        <v>990</v>
      </c>
      <c r="M598">
        <v>1008</v>
      </c>
      <c r="N598">
        <v>900</v>
      </c>
      <c r="O598" t="s">
        <v>3343</v>
      </c>
      <c r="P598">
        <v>0.86830022368078097</v>
      </c>
      <c r="Q598">
        <v>0.92194379428141204</v>
      </c>
      <c r="R598">
        <v>0.107164343037492</v>
      </c>
      <c r="S598">
        <v>3.60570505628722E-2</v>
      </c>
      <c r="T598">
        <v>0.83822707389063</v>
      </c>
      <c r="U598">
        <v>0.83822707389063</v>
      </c>
      <c r="V598">
        <v>1.25373417469325</v>
      </c>
      <c r="W598">
        <v>6.32</v>
      </c>
      <c r="X598">
        <v>1.39</v>
      </c>
      <c r="Y598">
        <v>1095</v>
      </c>
      <c r="Z598">
        <v>68</v>
      </c>
      <c r="AA598">
        <v>0.01</v>
      </c>
      <c r="AB598">
        <v>16</v>
      </c>
      <c r="AC598">
        <v>9</v>
      </c>
      <c r="AD598">
        <v>7</v>
      </c>
      <c r="AE598">
        <v>56.25</v>
      </c>
      <c r="AF598">
        <v>13</v>
      </c>
      <c r="AG598">
        <v>5</v>
      </c>
      <c r="AH598">
        <v>4</v>
      </c>
      <c r="AI598">
        <v>7</v>
      </c>
    </row>
    <row r="599" spans="1:35" x14ac:dyDescent="0.2">
      <c r="A599" s="102">
        <v>231</v>
      </c>
      <c r="B599">
        <v>4183</v>
      </c>
      <c r="C599" t="s">
        <v>3645</v>
      </c>
      <c r="D599" t="s">
        <v>3365</v>
      </c>
      <c r="E599">
        <v>2493</v>
      </c>
      <c r="F599">
        <v>2561</v>
      </c>
      <c r="G599">
        <v>400</v>
      </c>
      <c r="H599" t="s">
        <v>3340</v>
      </c>
      <c r="I599">
        <v>7762</v>
      </c>
      <c r="J599" t="s">
        <v>3661</v>
      </c>
      <c r="K599" t="s">
        <v>3349</v>
      </c>
      <c r="L599">
        <v>538</v>
      </c>
      <c r="M599">
        <v>535</v>
      </c>
      <c r="N599">
        <v>1900</v>
      </c>
      <c r="O599" t="s">
        <v>3343</v>
      </c>
      <c r="P599">
        <v>0.89261002473183604</v>
      </c>
      <c r="Q599">
        <v>0.91277854661329405</v>
      </c>
      <c r="R599" s="15">
        <v>5.23231262911978E-2</v>
      </c>
      <c r="S599">
        <v>2.5307870769861198E-3</v>
      </c>
      <c r="T599">
        <v>3.0955301338083898</v>
      </c>
      <c r="U599">
        <v>3.0955301338083898</v>
      </c>
      <c r="V599">
        <v>1.71575044266035</v>
      </c>
      <c r="W599">
        <v>6.18</v>
      </c>
      <c r="X599">
        <v>0.77</v>
      </c>
      <c r="Y599">
        <v>760</v>
      </c>
      <c r="Z599">
        <v>54</v>
      </c>
      <c r="AA599">
        <v>-0.05</v>
      </c>
      <c r="AB599">
        <v>14</v>
      </c>
      <c r="AC599">
        <v>8</v>
      </c>
      <c r="AD599">
        <v>6</v>
      </c>
      <c r="AE599">
        <v>57.14</v>
      </c>
      <c r="AF599">
        <v>15</v>
      </c>
      <c r="AG599">
        <v>3</v>
      </c>
      <c r="AH599">
        <v>4</v>
      </c>
      <c r="AI599">
        <v>7</v>
      </c>
    </row>
    <row r="600" spans="1:35" x14ac:dyDescent="0.2">
      <c r="A600" s="102">
        <v>923</v>
      </c>
      <c r="B600">
        <v>5713</v>
      </c>
      <c r="C600" t="s">
        <v>3739</v>
      </c>
      <c r="D600" t="s">
        <v>3356</v>
      </c>
      <c r="E600">
        <v>3179</v>
      </c>
      <c r="F600">
        <v>3193</v>
      </c>
      <c r="G600">
        <v>200</v>
      </c>
      <c r="H600" t="s">
        <v>3343</v>
      </c>
      <c r="I600">
        <v>6506</v>
      </c>
      <c r="J600" t="s">
        <v>3597</v>
      </c>
      <c r="K600" t="s">
        <v>3345</v>
      </c>
      <c r="L600">
        <v>3955</v>
      </c>
      <c r="M600">
        <v>3890</v>
      </c>
      <c r="N600">
        <v>200</v>
      </c>
      <c r="O600" t="s">
        <v>3340</v>
      </c>
      <c r="P600">
        <v>0.87046132642582197</v>
      </c>
      <c r="Q600">
        <v>0.80312521529264203</v>
      </c>
      <c r="R600">
        <v>8.6710111629047806E-2</v>
      </c>
      <c r="S600" s="15">
        <v>3.8772736207125E-2</v>
      </c>
      <c r="T600">
        <v>-0.57700077846569697</v>
      </c>
      <c r="U600">
        <v>0.57700077846569697</v>
      </c>
      <c r="V600">
        <v>1.31689121323078</v>
      </c>
      <c r="W600">
        <v>-1.3</v>
      </c>
      <c r="X600">
        <v>17.920000000000002</v>
      </c>
      <c r="Y600">
        <v>-873</v>
      </c>
      <c r="Z600">
        <v>-87</v>
      </c>
      <c r="AA600">
        <v>-0.03</v>
      </c>
      <c r="AB600">
        <v>10</v>
      </c>
      <c r="AC600">
        <v>5</v>
      </c>
      <c r="AD600">
        <v>5</v>
      </c>
      <c r="AE600">
        <v>50</v>
      </c>
      <c r="AF600">
        <v>8</v>
      </c>
      <c r="AG600">
        <v>5</v>
      </c>
      <c r="AH600">
        <v>4</v>
      </c>
      <c r="AI600">
        <v>1</v>
      </c>
    </row>
    <row r="601" spans="1:35" x14ac:dyDescent="0.2">
      <c r="A601" s="102">
        <v>885</v>
      </c>
      <c r="B601">
        <v>4183</v>
      </c>
      <c r="C601" t="s">
        <v>3645</v>
      </c>
      <c r="D601" t="s">
        <v>3365</v>
      </c>
      <c r="E601">
        <v>2493</v>
      </c>
      <c r="F601">
        <v>2561</v>
      </c>
      <c r="G601">
        <v>400</v>
      </c>
      <c r="H601" t="s">
        <v>3343</v>
      </c>
      <c r="I601">
        <v>8377</v>
      </c>
      <c r="J601" t="s">
        <v>3525</v>
      </c>
      <c r="K601" t="s">
        <v>3405</v>
      </c>
      <c r="L601">
        <v>1083</v>
      </c>
      <c r="M601">
        <v>1084</v>
      </c>
      <c r="N601">
        <v>900</v>
      </c>
      <c r="O601" t="s">
        <v>3340</v>
      </c>
      <c r="P601">
        <v>0.86415781936307601</v>
      </c>
      <c r="Q601">
        <v>0.81352715599304004</v>
      </c>
      <c r="R601" s="106">
        <v>0.125748407490688</v>
      </c>
      <c r="S601" s="15">
        <v>0.16701837181339499</v>
      </c>
      <c r="T601">
        <v>-3.4355184371462899E-2</v>
      </c>
      <c r="U601">
        <v>3.4355184371462899E-2</v>
      </c>
      <c r="V601">
        <v>1.7635893723446601</v>
      </c>
      <c r="W601">
        <v>-7.0000000000000007E-2</v>
      </c>
      <c r="X601">
        <v>4.76</v>
      </c>
      <c r="Y601">
        <v>-923</v>
      </c>
      <c r="Z601">
        <v>-49</v>
      </c>
      <c r="AA601">
        <v>0.02</v>
      </c>
      <c r="AB601">
        <v>19</v>
      </c>
      <c r="AC601">
        <v>11</v>
      </c>
      <c r="AD601">
        <v>8</v>
      </c>
      <c r="AE601">
        <v>57.89</v>
      </c>
      <c r="AF601">
        <v>14</v>
      </c>
      <c r="AG601">
        <v>4</v>
      </c>
      <c r="AH601">
        <v>5</v>
      </c>
      <c r="AI601">
        <v>10</v>
      </c>
    </row>
    <row r="602" spans="1:35" x14ac:dyDescent="0.2">
      <c r="A602" s="102">
        <v>533</v>
      </c>
      <c r="B602">
        <v>4004</v>
      </c>
      <c r="C602" t="s">
        <v>3644</v>
      </c>
      <c r="D602" t="s">
        <v>3365</v>
      </c>
      <c r="E602">
        <v>2694</v>
      </c>
      <c r="F602">
        <v>2682</v>
      </c>
      <c r="G602">
        <v>200</v>
      </c>
      <c r="H602" t="s">
        <v>3340</v>
      </c>
      <c r="I602">
        <v>4114</v>
      </c>
      <c r="J602" t="s">
        <v>3579</v>
      </c>
      <c r="K602" t="s">
        <v>3365</v>
      </c>
      <c r="L602">
        <v>6090</v>
      </c>
      <c r="M602">
        <v>6040</v>
      </c>
      <c r="N602">
        <v>100</v>
      </c>
      <c r="O602" t="s">
        <v>3343</v>
      </c>
      <c r="P602">
        <v>0.80381740220147202</v>
      </c>
      <c r="Q602">
        <v>0.87186488290375597</v>
      </c>
      <c r="R602">
        <v>1.4097193459843199E-2</v>
      </c>
      <c r="S602">
        <v>0.23032826337932399</v>
      </c>
      <c r="T602">
        <v>0.29498741380150001</v>
      </c>
      <c r="U602">
        <v>0.29498741380150001</v>
      </c>
      <c r="V602">
        <v>1.72598985588224</v>
      </c>
      <c r="W602">
        <v>1.1399999999999999</v>
      </c>
      <c r="X602">
        <v>11.19</v>
      </c>
      <c r="Y602">
        <v>-960</v>
      </c>
      <c r="Z602">
        <v>-69</v>
      </c>
      <c r="AA602">
        <v>-0.02</v>
      </c>
      <c r="AB602">
        <v>14</v>
      </c>
      <c r="AC602">
        <v>7</v>
      </c>
      <c r="AD602">
        <v>7</v>
      </c>
      <c r="AE602">
        <v>50</v>
      </c>
      <c r="AF602">
        <v>10</v>
      </c>
      <c r="AG602">
        <v>7</v>
      </c>
      <c r="AH602">
        <v>6</v>
      </c>
      <c r="AI602">
        <v>1</v>
      </c>
    </row>
    <row r="603" spans="1:35" x14ac:dyDescent="0.2">
      <c r="A603" s="102">
        <v>464</v>
      </c>
      <c r="B603">
        <v>2914</v>
      </c>
      <c r="C603" t="s">
        <v>3574</v>
      </c>
      <c r="D603" t="s">
        <v>3368</v>
      </c>
      <c r="E603">
        <v>2300</v>
      </c>
      <c r="F603">
        <v>2298</v>
      </c>
      <c r="G603">
        <v>400</v>
      </c>
      <c r="H603" t="s">
        <v>3340</v>
      </c>
      <c r="I603">
        <v>7202</v>
      </c>
      <c r="J603" t="s">
        <v>998</v>
      </c>
      <c r="K603" t="s">
        <v>3358</v>
      </c>
      <c r="L603">
        <v>1092</v>
      </c>
      <c r="M603">
        <v>1090.5</v>
      </c>
      <c r="N603">
        <v>800</v>
      </c>
      <c r="O603" t="s">
        <v>3343</v>
      </c>
      <c r="P603">
        <v>0.90445372299152405</v>
      </c>
      <c r="Q603">
        <v>0.88119963717907901</v>
      </c>
      <c r="R603">
        <v>4.0530639575540303E-2</v>
      </c>
      <c r="S603">
        <v>4.9992779610633198E-2</v>
      </c>
      <c r="T603">
        <v>2.3761813273738501</v>
      </c>
      <c r="U603">
        <v>2.3761813273738501</v>
      </c>
      <c r="V603">
        <v>2.8798601227550402</v>
      </c>
      <c r="W603">
        <v>7.99</v>
      </c>
      <c r="X603">
        <v>5.09</v>
      </c>
      <c r="Y603">
        <v>-1670</v>
      </c>
      <c r="Z603">
        <v>-128</v>
      </c>
      <c r="AA603">
        <v>-0.1</v>
      </c>
      <c r="AB603">
        <v>13</v>
      </c>
      <c r="AC603">
        <v>5</v>
      </c>
      <c r="AD603">
        <v>8</v>
      </c>
      <c r="AE603">
        <v>38.46</v>
      </c>
      <c r="AF603">
        <v>15</v>
      </c>
      <c r="AG603">
        <v>3</v>
      </c>
      <c r="AH603">
        <v>1</v>
      </c>
      <c r="AI603">
        <v>9</v>
      </c>
    </row>
    <row r="604" spans="1:35" x14ac:dyDescent="0.2">
      <c r="A604" s="102">
        <v>864</v>
      </c>
      <c r="B604">
        <v>4005</v>
      </c>
      <c r="C604" t="s">
        <v>3698</v>
      </c>
      <c r="D604" t="s">
        <v>3365</v>
      </c>
      <c r="E604">
        <v>450</v>
      </c>
      <c r="F604">
        <v>454</v>
      </c>
      <c r="G604">
        <v>2400</v>
      </c>
      <c r="H604" t="s">
        <v>3343</v>
      </c>
      <c r="I604">
        <v>8411</v>
      </c>
      <c r="J604" t="s">
        <v>3527</v>
      </c>
      <c r="K604" t="s">
        <v>3405</v>
      </c>
      <c r="L604">
        <v>163.1</v>
      </c>
      <c r="M604">
        <v>162.80000000000001</v>
      </c>
      <c r="N604">
        <v>6700</v>
      </c>
      <c r="O604" t="s">
        <v>3340</v>
      </c>
      <c r="P604">
        <v>0.92218895002937296</v>
      </c>
      <c r="Q604">
        <v>0.81763403402652102</v>
      </c>
      <c r="R604">
        <v>3.8623379339597099E-3</v>
      </c>
      <c r="S604">
        <v>5.3636741711737997E-2</v>
      </c>
      <c r="T604">
        <v>-2.7912292769782798</v>
      </c>
      <c r="U604">
        <v>2.7912292769782798</v>
      </c>
      <c r="V604">
        <v>3.40196825395445</v>
      </c>
      <c r="W604">
        <v>-6.05</v>
      </c>
      <c r="X604">
        <v>0.11</v>
      </c>
      <c r="Y604">
        <v>-2036</v>
      </c>
      <c r="Z604">
        <v>-120</v>
      </c>
      <c r="AA604">
        <v>-0.03</v>
      </c>
      <c r="AB604">
        <v>17</v>
      </c>
      <c r="AC604">
        <v>9</v>
      </c>
      <c r="AD604">
        <v>8</v>
      </c>
      <c r="AE604">
        <v>52.94</v>
      </c>
      <c r="AF604">
        <v>12</v>
      </c>
      <c r="AG604">
        <v>5</v>
      </c>
      <c r="AH604">
        <v>5</v>
      </c>
      <c r="AI604">
        <v>7</v>
      </c>
    </row>
    <row r="605" spans="1:35" x14ac:dyDescent="0.2">
      <c r="A605" s="102">
        <v>60</v>
      </c>
      <c r="B605">
        <v>5214</v>
      </c>
      <c r="C605" t="s">
        <v>3743</v>
      </c>
      <c r="D605" t="s">
        <v>3339</v>
      </c>
      <c r="E605">
        <v>2212</v>
      </c>
      <c r="F605">
        <v>2203</v>
      </c>
      <c r="G605">
        <v>400</v>
      </c>
      <c r="H605" t="s">
        <v>3340</v>
      </c>
      <c r="I605">
        <v>6302</v>
      </c>
      <c r="J605" t="s">
        <v>3720</v>
      </c>
      <c r="K605" t="s">
        <v>3353</v>
      </c>
      <c r="L605">
        <v>2823</v>
      </c>
      <c r="M605">
        <v>2863</v>
      </c>
      <c r="N605">
        <v>300</v>
      </c>
      <c r="O605" t="s">
        <v>3343</v>
      </c>
      <c r="P605">
        <v>0.86712342506874496</v>
      </c>
      <c r="Q605">
        <v>0.94664212560291106</v>
      </c>
      <c r="R605">
        <v>0.305669745878132</v>
      </c>
      <c r="S605">
        <v>4.1207347102063099E-2</v>
      </c>
      <c r="T605">
        <v>0.83144891364501805</v>
      </c>
      <c r="U605">
        <v>0.83144891364501805</v>
      </c>
      <c r="V605">
        <v>0.70902569824145101</v>
      </c>
      <c r="W605">
        <v>2.1800000000000002</v>
      </c>
      <c r="X605">
        <v>2.6</v>
      </c>
      <c r="Y605">
        <v>-2098</v>
      </c>
      <c r="Z605">
        <v>-262</v>
      </c>
      <c r="AA605">
        <v>-0.17</v>
      </c>
      <c r="AB605">
        <v>8</v>
      </c>
      <c r="AC605">
        <v>3</v>
      </c>
      <c r="AD605">
        <v>5</v>
      </c>
      <c r="AE605">
        <v>37.5</v>
      </c>
      <c r="AF605">
        <v>13</v>
      </c>
      <c r="AG605">
        <v>1</v>
      </c>
      <c r="AH605">
        <v>1</v>
      </c>
      <c r="AI605">
        <v>6</v>
      </c>
    </row>
    <row r="606" spans="1:35" x14ac:dyDescent="0.2">
      <c r="A606" s="102">
        <v>876</v>
      </c>
      <c r="B606">
        <v>4005</v>
      </c>
      <c r="C606" t="s">
        <v>3698</v>
      </c>
      <c r="D606" t="s">
        <v>3365</v>
      </c>
      <c r="E606">
        <v>450</v>
      </c>
      <c r="F606">
        <v>454</v>
      </c>
      <c r="G606">
        <v>2300</v>
      </c>
      <c r="H606" t="s">
        <v>3340</v>
      </c>
      <c r="I606">
        <v>7321</v>
      </c>
      <c r="J606" t="s">
        <v>3658</v>
      </c>
      <c r="K606" t="s">
        <v>3405</v>
      </c>
      <c r="L606">
        <v>623</v>
      </c>
      <c r="M606">
        <v>619</v>
      </c>
      <c r="N606">
        <v>1700</v>
      </c>
      <c r="O606" t="s">
        <v>3343</v>
      </c>
      <c r="P606">
        <v>0.94291648352050395</v>
      </c>
      <c r="Q606">
        <v>0.81506449491530097</v>
      </c>
      <c r="R606">
        <v>5.5161485103215899E-3</v>
      </c>
      <c r="S606">
        <v>5.2747465979416701E-2</v>
      </c>
      <c r="T606">
        <v>1.30366301599442</v>
      </c>
      <c r="U606">
        <v>1.30366301599442</v>
      </c>
      <c r="V606">
        <v>0.48809219320717701</v>
      </c>
      <c r="W606">
        <v>2.93</v>
      </c>
      <c r="X606">
        <v>0.77</v>
      </c>
      <c r="Y606">
        <v>-2602</v>
      </c>
      <c r="Z606">
        <v>-260</v>
      </c>
      <c r="AA606">
        <v>0</v>
      </c>
      <c r="AB606">
        <v>10</v>
      </c>
      <c r="AC606">
        <v>5</v>
      </c>
      <c r="AD606">
        <v>5</v>
      </c>
      <c r="AE606">
        <v>50</v>
      </c>
      <c r="AF606">
        <v>11</v>
      </c>
      <c r="AG606">
        <v>4</v>
      </c>
      <c r="AH606">
        <v>3</v>
      </c>
      <c r="AI606">
        <v>3</v>
      </c>
    </row>
    <row r="607" spans="1:35" x14ac:dyDescent="0.2">
      <c r="A607" s="102">
        <v>120</v>
      </c>
      <c r="B607">
        <v>4183</v>
      </c>
      <c r="C607" t="s">
        <v>3645</v>
      </c>
      <c r="D607" t="s">
        <v>3365</v>
      </c>
      <c r="E607">
        <v>2493</v>
      </c>
      <c r="F607">
        <v>2561</v>
      </c>
      <c r="G607">
        <v>400</v>
      </c>
      <c r="H607" t="s">
        <v>3340</v>
      </c>
      <c r="I607">
        <v>6301</v>
      </c>
      <c r="J607" t="s">
        <v>56</v>
      </c>
      <c r="K607" t="s">
        <v>3353</v>
      </c>
      <c r="L607">
        <v>2418</v>
      </c>
      <c r="M607">
        <v>2413</v>
      </c>
      <c r="N607">
        <v>400</v>
      </c>
      <c r="O607" t="s">
        <v>3343</v>
      </c>
      <c r="P607">
        <v>0.80086250333065301</v>
      </c>
      <c r="Q607">
        <v>0.931024304374233</v>
      </c>
      <c r="R607">
        <v>0.18779642480727701</v>
      </c>
      <c r="S607" s="106">
        <v>3.7550837731255499E-4</v>
      </c>
      <c r="T607">
        <v>2.4589090123060302</v>
      </c>
      <c r="U607">
        <v>2.4589090123060302</v>
      </c>
      <c r="V607">
        <v>0.76321293498938403</v>
      </c>
      <c r="W607">
        <v>4.71</v>
      </c>
      <c r="X607">
        <v>5.78</v>
      </c>
      <c r="Y607">
        <v>-2967</v>
      </c>
      <c r="Z607">
        <v>-297</v>
      </c>
      <c r="AA607">
        <v>0.01</v>
      </c>
      <c r="AB607">
        <v>10</v>
      </c>
      <c r="AC607">
        <v>6</v>
      </c>
      <c r="AD607">
        <v>4</v>
      </c>
      <c r="AE607">
        <v>60</v>
      </c>
      <c r="AF607">
        <v>15</v>
      </c>
      <c r="AG607">
        <v>1</v>
      </c>
      <c r="AH607">
        <v>1</v>
      </c>
      <c r="AI607">
        <v>8</v>
      </c>
    </row>
    <row r="608" spans="1:35" x14ac:dyDescent="0.2">
      <c r="A608" s="102">
        <v>535</v>
      </c>
      <c r="B608">
        <v>9513</v>
      </c>
      <c r="C608" t="s">
        <v>3665</v>
      </c>
      <c r="D608" t="s">
        <v>3407</v>
      </c>
      <c r="E608">
        <v>2493</v>
      </c>
      <c r="F608">
        <v>2502</v>
      </c>
      <c r="G608">
        <v>400</v>
      </c>
      <c r="H608" t="s">
        <v>3340</v>
      </c>
      <c r="I608">
        <v>9532</v>
      </c>
      <c r="J608" t="s">
        <v>3687</v>
      </c>
      <c r="K608" t="s">
        <v>3407</v>
      </c>
      <c r="L608">
        <v>1878</v>
      </c>
      <c r="M608">
        <v>1870</v>
      </c>
      <c r="N608">
        <v>500</v>
      </c>
      <c r="O608" t="s">
        <v>3343</v>
      </c>
      <c r="P608">
        <v>0.96174898176450097</v>
      </c>
      <c r="Q608">
        <v>0.87154932914976502</v>
      </c>
      <c r="R608">
        <v>1.2755138665593199E-4</v>
      </c>
      <c r="S608">
        <v>7.5089227181403706E-2</v>
      </c>
      <c r="T608">
        <v>2.6302815243512798</v>
      </c>
      <c r="U608">
        <v>2.6302815243512798</v>
      </c>
      <c r="V608">
        <v>2.13533086269811</v>
      </c>
      <c r="W608">
        <v>5.05</v>
      </c>
      <c r="X608">
        <v>6.57</v>
      </c>
      <c r="Y608">
        <v>-3367</v>
      </c>
      <c r="Z608">
        <v>-281</v>
      </c>
      <c r="AA608">
        <v>-0.02</v>
      </c>
      <c r="AB608">
        <v>12</v>
      </c>
      <c r="AC608">
        <v>6</v>
      </c>
      <c r="AD608">
        <v>6</v>
      </c>
      <c r="AE608">
        <v>50</v>
      </c>
      <c r="AF608">
        <v>16</v>
      </c>
      <c r="AG608">
        <v>1</v>
      </c>
      <c r="AH608">
        <v>0</v>
      </c>
      <c r="AI608">
        <v>11</v>
      </c>
    </row>
    <row r="609" spans="1:35" x14ac:dyDescent="0.2">
      <c r="A609" s="102">
        <v>426</v>
      </c>
      <c r="B609">
        <v>5803</v>
      </c>
      <c r="C609" t="s">
        <v>26</v>
      </c>
      <c r="D609" t="s">
        <v>3356</v>
      </c>
      <c r="E609">
        <v>418</v>
      </c>
      <c r="F609">
        <v>429</v>
      </c>
      <c r="G609">
        <v>2500</v>
      </c>
      <c r="H609" t="s">
        <v>3343</v>
      </c>
      <c r="I609">
        <v>7186</v>
      </c>
      <c r="J609" t="s">
        <v>713</v>
      </c>
      <c r="K609" t="s">
        <v>3405</v>
      </c>
      <c r="L609">
        <v>429</v>
      </c>
      <c r="M609">
        <v>428</v>
      </c>
      <c r="N609">
        <v>2500</v>
      </c>
      <c r="O609" t="s">
        <v>3340</v>
      </c>
      <c r="P609">
        <v>0.888127364245208</v>
      </c>
      <c r="Q609">
        <v>0.88551584952032103</v>
      </c>
      <c r="R609">
        <v>6.7800250290731001E-2</v>
      </c>
      <c r="S609">
        <v>0.12894404063284601</v>
      </c>
      <c r="T609">
        <v>-0.86356126861053695</v>
      </c>
      <c r="U609">
        <v>0.86356126861053695</v>
      </c>
      <c r="V609">
        <v>1.5842455232991499</v>
      </c>
      <c r="W609">
        <v>-3.51</v>
      </c>
      <c r="X609">
        <v>0.23</v>
      </c>
      <c r="Y609">
        <v>-4259</v>
      </c>
      <c r="Z609">
        <v>-266</v>
      </c>
      <c r="AA609">
        <v>-0.05</v>
      </c>
      <c r="AB609">
        <v>16</v>
      </c>
      <c r="AC609">
        <v>8</v>
      </c>
      <c r="AD609">
        <v>8</v>
      </c>
      <c r="AE609">
        <v>50</v>
      </c>
      <c r="AF609">
        <v>12</v>
      </c>
      <c r="AG609">
        <v>7</v>
      </c>
      <c r="AH609">
        <v>6</v>
      </c>
      <c r="AI609">
        <v>3</v>
      </c>
    </row>
    <row r="610" spans="1:35" x14ac:dyDescent="0.2">
      <c r="A610" s="102">
        <v>523</v>
      </c>
      <c r="B610">
        <v>5803</v>
      </c>
      <c r="C610" t="s">
        <v>26</v>
      </c>
      <c r="D610" t="s">
        <v>3356</v>
      </c>
      <c r="E610">
        <v>418</v>
      </c>
      <c r="F610">
        <v>429</v>
      </c>
      <c r="G610">
        <v>1700</v>
      </c>
      <c r="H610" t="s">
        <v>3340</v>
      </c>
      <c r="I610">
        <v>7259</v>
      </c>
      <c r="J610" t="s">
        <v>27</v>
      </c>
      <c r="K610" t="s">
        <v>3358</v>
      </c>
      <c r="L610">
        <v>3750</v>
      </c>
      <c r="M610">
        <v>3720</v>
      </c>
      <c r="N610">
        <v>200</v>
      </c>
      <c r="O610" t="s">
        <v>3343</v>
      </c>
      <c r="P610">
        <v>0.92559226854144105</v>
      </c>
      <c r="Q610">
        <v>0.873209953366897</v>
      </c>
      <c r="R610">
        <v>7.12642285031094E-2</v>
      </c>
      <c r="S610">
        <v>9.2423670436377198E-2</v>
      </c>
      <c r="T610">
        <v>0.22700961358292601</v>
      </c>
      <c r="U610">
        <v>0.22700961358292601</v>
      </c>
      <c r="V610">
        <v>0.56686787360555202</v>
      </c>
      <c r="W610">
        <v>1.06</v>
      </c>
      <c r="X610">
        <v>1.98</v>
      </c>
      <c r="Y610">
        <v>-4482</v>
      </c>
      <c r="Z610">
        <v>-204</v>
      </c>
      <c r="AA610">
        <v>0.23</v>
      </c>
      <c r="AB610">
        <v>22</v>
      </c>
      <c r="AC610">
        <v>12</v>
      </c>
      <c r="AD610">
        <v>10</v>
      </c>
      <c r="AE610">
        <v>54.55</v>
      </c>
      <c r="AF610">
        <v>13</v>
      </c>
      <c r="AG610">
        <v>9</v>
      </c>
      <c r="AH610">
        <v>5</v>
      </c>
      <c r="AI610">
        <v>8</v>
      </c>
    </row>
    <row r="611" spans="1:35" x14ac:dyDescent="0.2">
      <c r="A611" s="102">
        <v>630</v>
      </c>
      <c r="B611">
        <v>7164</v>
      </c>
      <c r="C611" t="s">
        <v>3663</v>
      </c>
      <c r="D611" t="s">
        <v>3346</v>
      </c>
      <c r="E611">
        <v>4780</v>
      </c>
      <c r="F611">
        <v>4725</v>
      </c>
      <c r="G611">
        <v>200</v>
      </c>
      <c r="H611" t="s">
        <v>3343</v>
      </c>
      <c r="I611">
        <v>9433</v>
      </c>
      <c r="J611" t="s">
        <v>717</v>
      </c>
      <c r="K611" t="s">
        <v>3342</v>
      </c>
      <c r="L611">
        <v>3295</v>
      </c>
      <c r="M611">
        <v>3330</v>
      </c>
      <c r="N611">
        <v>300</v>
      </c>
      <c r="O611" t="s">
        <v>3340</v>
      </c>
      <c r="P611">
        <v>0.847282130825456</v>
      </c>
      <c r="Q611">
        <v>0.85462678364688704</v>
      </c>
      <c r="R611" s="106">
        <v>9.0141715732443197E-3</v>
      </c>
      <c r="S611" s="106">
        <v>9.3009030864998496E-2</v>
      </c>
      <c r="T611">
        <v>-0.11451364526808799</v>
      </c>
      <c r="U611">
        <v>0.11451364526808799</v>
      </c>
      <c r="V611">
        <v>0.49905349927297998</v>
      </c>
      <c r="W611">
        <v>-0.38</v>
      </c>
      <c r="X611">
        <v>5.71</v>
      </c>
      <c r="Y611">
        <v>-4748</v>
      </c>
      <c r="Z611">
        <v>-678</v>
      </c>
      <c r="AA611">
        <v>-0.1</v>
      </c>
      <c r="AB611">
        <v>7</v>
      </c>
      <c r="AC611">
        <v>4</v>
      </c>
      <c r="AD611">
        <v>3</v>
      </c>
      <c r="AE611">
        <v>57.14</v>
      </c>
      <c r="AF611">
        <v>13</v>
      </c>
      <c r="AG611">
        <v>1</v>
      </c>
      <c r="AH611">
        <v>3</v>
      </c>
      <c r="AI611">
        <v>3</v>
      </c>
    </row>
    <row r="612" spans="1:35" x14ac:dyDescent="0.2">
      <c r="A612" s="102">
        <v>892</v>
      </c>
      <c r="B612">
        <v>4183</v>
      </c>
      <c r="C612" t="s">
        <v>3645</v>
      </c>
      <c r="D612" t="s">
        <v>3365</v>
      </c>
      <c r="E612">
        <v>2493</v>
      </c>
      <c r="F612">
        <v>2561</v>
      </c>
      <c r="G612">
        <v>400</v>
      </c>
      <c r="H612" t="s">
        <v>3340</v>
      </c>
      <c r="I612">
        <v>5803</v>
      </c>
      <c r="J612" t="s">
        <v>26</v>
      </c>
      <c r="K612" t="s">
        <v>3356</v>
      </c>
      <c r="L612">
        <v>418</v>
      </c>
      <c r="M612">
        <v>429</v>
      </c>
      <c r="N612">
        <v>2400</v>
      </c>
      <c r="O612" t="s">
        <v>3343</v>
      </c>
      <c r="P612">
        <v>0.89962029878835104</v>
      </c>
      <c r="Q612">
        <v>0.81124776051167502</v>
      </c>
      <c r="R612">
        <v>0.18096030062471399</v>
      </c>
      <c r="S612">
        <v>0.114788300486681</v>
      </c>
      <c r="T612">
        <v>1.11157595218242</v>
      </c>
      <c r="U612">
        <v>1.11157595218242</v>
      </c>
      <c r="V612">
        <v>1.09960574591134</v>
      </c>
      <c r="W612">
        <v>3.9</v>
      </c>
      <c r="X612">
        <v>0.51</v>
      </c>
      <c r="Y612">
        <v>-5279</v>
      </c>
      <c r="Z612">
        <v>-293</v>
      </c>
      <c r="AA612">
        <v>-0.11</v>
      </c>
      <c r="AB612">
        <v>18</v>
      </c>
      <c r="AC612">
        <v>8</v>
      </c>
      <c r="AD612">
        <v>10</v>
      </c>
      <c r="AE612">
        <v>44.44</v>
      </c>
      <c r="AF612">
        <v>12</v>
      </c>
      <c r="AG612">
        <v>5</v>
      </c>
      <c r="AH612">
        <v>4</v>
      </c>
      <c r="AI612">
        <v>9</v>
      </c>
    </row>
    <row r="613" spans="1:35" x14ac:dyDescent="0.2">
      <c r="A613" s="102">
        <v>714</v>
      </c>
      <c r="B613">
        <v>8306</v>
      </c>
      <c r="C613" t="s">
        <v>3646</v>
      </c>
      <c r="D613" t="s">
        <v>3405</v>
      </c>
      <c r="E613">
        <v>566.9</v>
      </c>
      <c r="F613">
        <v>570.6</v>
      </c>
      <c r="G613">
        <v>1700</v>
      </c>
      <c r="H613" t="s">
        <v>3340</v>
      </c>
      <c r="I613">
        <v>8795</v>
      </c>
      <c r="J613" t="s">
        <v>3717</v>
      </c>
      <c r="K613" t="s">
        <v>3631</v>
      </c>
      <c r="L613">
        <v>1221</v>
      </c>
      <c r="M613">
        <v>1230</v>
      </c>
      <c r="N613">
        <v>800</v>
      </c>
      <c r="O613" t="s">
        <v>3343</v>
      </c>
      <c r="P613">
        <v>0.939171357217087</v>
      </c>
      <c r="Q613">
        <v>0.84091554321455997</v>
      </c>
      <c r="R613">
        <v>8.8769730535946997E-3</v>
      </c>
      <c r="S613">
        <v>0.24332424861007601</v>
      </c>
      <c r="T613">
        <v>1.0264351424125</v>
      </c>
      <c r="U613">
        <v>1.0264351424125</v>
      </c>
      <c r="V613">
        <v>1.5862691071521799</v>
      </c>
      <c r="W613">
        <v>3.63</v>
      </c>
      <c r="X613">
        <v>1.42</v>
      </c>
      <c r="Y613">
        <v>-6847</v>
      </c>
      <c r="Z613">
        <v>-456</v>
      </c>
      <c r="AA613">
        <v>0</v>
      </c>
      <c r="AB613">
        <v>15</v>
      </c>
      <c r="AC613">
        <v>8</v>
      </c>
      <c r="AD613">
        <v>7</v>
      </c>
      <c r="AE613">
        <v>53.33</v>
      </c>
      <c r="AF613">
        <v>13</v>
      </c>
      <c r="AG613">
        <v>5</v>
      </c>
      <c r="AH613">
        <v>2</v>
      </c>
      <c r="AI613">
        <v>8</v>
      </c>
    </row>
    <row r="614" spans="1:35" x14ac:dyDescent="0.2">
      <c r="A614" s="102">
        <v>261</v>
      </c>
      <c r="B614">
        <v>3635</v>
      </c>
      <c r="C614" t="s">
        <v>47</v>
      </c>
      <c r="D614" t="s">
        <v>3342</v>
      </c>
      <c r="E614">
        <v>3030</v>
      </c>
      <c r="F614">
        <v>3105</v>
      </c>
      <c r="G614">
        <v>300</v>
      </c>
      <c r="H614" t="s">
        <v>3340</v>
      </c>
      <c r="I614">
        <v>6976</v>
      </c>
      <c r="J614" t="s">
        <v>991</v>
      </c>
      <c r="K614" t="s">
        <v>3345</v>
      </c>
      <c r="L614">
        <v>3425</v>
      </c>
      <c r="M614">
        <v>3375</v>
      </c>
      <c r="N614">
        <v>300</v>
      </c>
      <c r="O614" t="s">
        <v>3343</v>
      </c>
      <c r="P614">
        <v>0.89371149318551901</v>
      </c>
      <c r="Q614">
        <v>0.90780666719345304</v>
      </c>
      <c r="R614">
        <v>1.8783014500647802E-2</v>
      </c>
      <c r="S614">
        <v>6.1339145632767003E-2</v>
      </c>
      <c r="T614">
        <v>1.8177238332352199</v>
      </c>
      <c r="U614">
        <v>1.8177238332352199</v>
      </c>
      <c r="V614">
        <v>0.91751647587262497</v>
      </c>
      <c r="W614">
        <v>6.17</v>
      </c>
      <c r="X614">
        <v>8</v>
      </c>
      <c r="Y614">
        <v>-7067</v>
      </c>
      <c r="Z614">
        <v>-393</v>
      </c>
      <c r="AA614">
        <v>-0.15</v>
      </c>
      <c r="AB614">
        <v>18</v>
      </c>
      <c r="AC614">
        <v>8</v>
      </c>
      <c r="AD614">
        <v>10</v>
      </c>
      <c r="AE614">
        <v>44.44</v>
      </c>
      <c r="AF614">
        <v>9</v>
      </c>
      <c r="AG614">
        <v>8</v>
      </c>
      <c r="AH614">
        <v>8</v>
      </c>
      <c r="AI614">
        <v>2</v>
      </c>
    </row>
    <row r="615" spans="1:35" x14ac:dyDescent="0.2">
      <c r="A615" s="102">
        <v>368</v>
      </c>
      <c r="B615">
        <v>2267</v>
      </c>
      <c r="C615" t="s">
        <v>3701</v>
      </c>
      <c r="D615" t="s">
        <v>3368</v>
      </c>
      <c r="E615">
        <v>5700</v>
      </c>
      <c r="F615">
        <v>5750</v>
      </c>
      <c r="G615">
        <v>100</v>
      </c>
      <c r="H615" t="s">
        <v>3340</v>
      </c>
      <c r="I615">
        <v>8273</v>
      </c>
      <c r="J615" t="s">
        <v>3526</v>
      </c>
      <c r="K615" t="s">
        <v>3366</v>
      </c>
      <c r="L615">
        <v>3505</v>
      </c>
      <c r="M615">
        <v>3515</v>
      </c>
      <c r="N615">
        <v>200</v>
      </c>
      <c r="O615" t="s">
        <v>3343</v>
      </c>
      <c r="P615">
        <v>0.86894776443089805</v>
      </c>
      <c r="Q615">
        <v>0.89398893545283498</v>
      </c>
      <c r="R615">
        <v>2.8458184153981597E-4</v>
      </c>
      <c r="S615">
        <v>9.8198656940316403E-2</v>
      </c>
      <c r="T615">
        <v>1.7293915129106701</v>
      </c>
      <c r="U615">
        <v>1.7293915129106701</v>
      </c>
      <c r="V615">
        <v>1.7408430507489601</v>
      </c>
      <c r="W615">
        <v>7.13</v>
      </c>
      <c r="X615">
        <v>22.26</v>
      </c>
      <c r="Y615">
        <v>-7503</v>
      </c>
      <c r="Z615">
        <v>-7503</v>
      </c>
      <c r="AA615">
        <v>-0.53</v>
      </c>
      <c r="AB615">
        <v>1</v>
      </c>
      <c r="AC615">
        <v>0</v>
      </c>
      <c r="AD615">
        <v>1</v>
      </c>
      <c r="AE615">
        <v>0</v>
      </c>
      <c r="AF615">
        <v>17</v>
      </c>
      <c r="AG615">
        <v>0</v>
      </c>
      <c r="AH615">
        <v>0</v>
      </c>
      <c r="AI615">
        <v>1</v>
      </c>
    </row>
    <row r="616" spans="1:35" x14ac:dyDescent="0.2">
      <c r="A616" s="102">
        <v>425</v>
      </c>
      <c r="B616">
        <v>4061</v>
      </c>
      <c r="C616" t="s">
        <v>3692</v>
      </c>
      <c r="D616" t="s">
        <v>3365</v>
      </c>
      <c r="E616">
        <v>3050</v>
      </c>
      <c r="F616">
        <v>3010</v>
      </c>
      <c r="G616">
        <v>300</v>
      </c>
      <c r="H616" t="s">
        <v>3340</v>
      </c>
      <c r="I616">
        <v>7167</v>
      </c>
      <c r="J616" t="s">
        <v>3442</v>
      </c>
      <c r="K616" t="s">
        <v>3405</v>
      </c>
      <c r="L616">
        <v>250</v>
      </c>
      <c r="M616">
        <v>249</v>
      </c>
      <c r="N616">
        <v>3600</v>
      </c>
      <c r="O616" t="s">
        <v>3343</v>
      </c>
      <c r="P616">
        <v>0.90331616642937496</v>
      </c>
      <c r="Q616">
        <v>0.88560836847130697</v>
      </c>
      <c r="R616">
        <v>3.2175738142135597E-2</v>
      </c>
      <c r="S616">
        <v>1.18627094631664E-2</v>
      </c>
      <c r="T616">
        <v>0.99224390068274504</v>
      </c>
      <c r="U616">
        <v>0.99224390068274504</v>
      </c>
      <c r="V616">
        <v>0.68794014556844696</v>
      </c>
      <c r="W616">
        <v>2.8</v>
      </c>
      <c r="X616">
        <v>0.73</v>
      </c>
      <c r="Y616">
        <v>-7908</v>
      </c>
      <c r="Z616">
        <v>-377</v>
      </c>
      <c r="AA616">
        <v>-0.01</v>
      </c>
      <c r="AB616">
        <v>21</v>
      </c>
      <c r="AC616">
        <v>10</v>
      </c>
      <c r="AD616">
        <v>11</v>
      </c>
      <c r="AE616">
        <v>47.62</v>
      </c>
      <c r="AF616">
        <v>15</v>
      </c>
      <c r="AG616">
        <v>5</v>
      </c>
      <c r="AH616">
        <v>5</v>
      </c>
      <c r="AI616">
        <v>11</v>
      </c>
    </row>
    <row r="617" spans="1:35" x14ac:dyDescent="0.2">
      <c r="A617" s="102">
        <v>211</v>
      </c>
      <c r="B617">
        <v>5486</v>
      </c>
      <c r="C617" t="s">
        <v>907</v>
      </c>
      <c r="D617" t="s">
        <v>3403</v>
      </c>
      <c r="E617">
        <v>1777</v>
      </c>
      <c r="F617">
        <v>1773</v>
      </c>
      <c r="G617">
        <v>600</v>
      </c>
      <c r="H617" t="s">
        <v>3340</v>
      </c>
      <c r="I617">
        <v>8572</v>
      </c>
      <c r="J617" t="s">
        <v>3308</v>
      </c>
      <c r="K617" t="s">
        <v>3346</v>
      </c>
      <c r="L617">
        <v>529</v>
      </c>
      <c r="M617">
        <v>522</v>
      </c>
      <c r="N617">
        <v>2000</v>
      </c>
      <c r="O617" t="s">
        <v>3343</v>
      </c>
      <c r="P617">
        <v>0.947205650821067</v>
      </c>
      <c r="Q617">
        <v>0.91680126981749999</v>
      </c>
      <c r="R617">
        <v>5.1226650210057798E-3</v>
      </c>
      <c r="S617" s="15">
        <v>0.106352155950989</v>
      </c>
      <c r="T617">
        <v>1.1834433720269499</v>
      </c>
      <c r="U617">
        <v>1.1834433720269499</v>
      </c>
      <c r="V617">
        <v>1.1824437116733</v>
      </c>
      <c r="W617">
        <v>5.48</v>
      </c>
      <c r="X617">
        <v>1.86</v>
      </c>
      <c r="Y617">
        <v>-9196</v>
      </c>
      <c r="Z617">
        <v>-511</v>
      </c>
      <c r="AA617">
        <v>-0.05</v>
      </c>
      <c r="AB617">
        <v>18</v>
      </c>
      <c r="AC617">
        <v>8</v>
      </c>
      <c r="AD617">
        <v>10</v>
      </c>
      <c r="AE617">
        <v>44.44</v>
      </c>
      <c r="AF617">
        <v>12</v>
      </c>
      <c r="AG617">
        <v>4</v>
      </c>
      <c r="AH617">
        <v>5</v>
      </c>
      <c r="AI617">
        <v>9</v>
      </c>
    </row>
    <row r="618" spans="1:35" x14ac:dyDescent="0.2">
      <c r="A618" s="102">
        <v>61</v>
      </c>
      <c r="B618">
        <v>4739</v>
      </c>
      <c r="C618" t="s">
        <v>3402</v>
      </c>
      <c r="D618" t="s">
        <v>3342</v>
      </c>
      <c r="E618">
        <v>3330</v>
      </c>
      <c r="F618">
        <v>3270</v>
      </c>
      <c r="G618">
        <v>200</v>
      </c>
      <c r="H618" t="s">
        <v>3343</v>
      </c>
      <c r="I618">
        <v>6758</v>
      </c>
      <c r="J618" t="s">
        <v>3357</v>
      </c>
      <c r="K618" t="s">
        <v>3345</v>
      </c>
      <c r="L618">
        <v>7862</v>
      </c>
      <c r="M618">
        <v>7659</v>
      </c>
      <c r="N618">
        <v>100</v>
      </c>
      <c r="O618" t="s">
        <v>3340</v>
      </c>
      <c r="P618">
        <v>0.94605192678248695</v>
      </c>
      <c r="Q618">
        <v>0.94604766984017796</v>
      </c>
      <c r="R618">
        <v>2.62102664172899E-2</v>
      </c>
      <c r="S618" s="15">
        <v>4.5436379048573497E-5</v>
      </c>
      <c r="T618">
        <v>-5.6883070774876102E-2</v>
      </c>
      <c r="U618">
        <v>5.6883070774876102E-2</v>
      </c>
      <c r="V618">
        <v>0.19134116223238001</v>
      </c>
      <c r="W618">
        <v>-0.19</v>
      </c>
      <c r="X618">
        <v>14.61</v>
      </c>
      <c r="Y618">
        <v>-9507</v>
      </c>
      <c r="Z618">
        <v>-679</v>
      </c>
      <c r="AA618">
        <v>0.28999999999999998</v>
      </c>
      <c r="AB618">
        <v>14</v>
      </c>
      <c r="AC618">
        <v>7</v>
      </c>
      <c r="AD618">
        <v>7</v>
      </c>
      <c r="AE618">
        <v>50</v>
      </c>
      <c r="AF618">
        <v>11</v>
      </c>
      <c r="AG618">
        <v>5</v>
      </c>
      <c r="AH618">
        <v>3</v>
      </c>
      <c r="AI618">
        <v>6</v>
      </c>
    </row>
    <row r="619" spans="1:35" x14ac:dyDescent="0.2">
      <c r="A619" s="102">
        <v>420</v>
      </c>
      <c r="B619">
        <v>8591</v>
      </c>
      <c r="C619" t="s">
        <v>3618</v>
      </c>
      <c r="D619" t="s">
        <v>3346</v>
      </c>
      <c r="E619">
        <v>1923</v>
      </c>
      <c r="F619">
        <v>1899</v>
      </c>
      <c r="G619">
        <v>500</v>
      </c>
      <c r="H619" t="s">
        <v>3343</v>
      </c>
      <c r="I619">
        <v>8804</v>
      </c>
      <c r="J619" t="s">
        <v>1137</v>
      </c>
      <c r="K619" t="s">
        <v>3362</v>
      </c>
      <c r="L619">
        <v>1772</v>
      </c>
      <c r="M619">
        <v>1770</v>
      </c>
      <c r="N619">
        <v>500</v>
      </c>
      <c r="O619" t="s">
        <v>3340</v>
      </c>
      <c r="P619">
        <v>0.86887343963527697</v>
      </c>
      <c r="Q619">
        <v>0.88619251127124699</v>
      </c>
      <c r="R619">
        <v>0.447930449363456</v>
      </c>
      <c r="S619">
        <v>4.75903070109472E-2</v>
      </c>
      <c r="T619">
        <v>-0.50366432300985897</v>
      </c>
      <c r="U619">
        <v>0.50366432300985897</v>
      </c>
      <c r="V619">
        <v>3.9755131407027001E-2</v>
      </c>
      <c r="W619">
        <v>-1.54</v>
      </c>
      <c r="X619">
        <v>6.79</v>
      </c>
      <c r="Y619">
        <v>-9645</v>
      </c>
      <c r="Z619">
        <v>-603</v>
      </c>
      <c r="AA619">
        <v>0.01</v>
      </c>
      <c r="AB619">
        <v>16</v>
      </c>
      <c r="AC619">
        <v>7</v>
      </c>
      <c r="AD619">
        <v>9</v>
      </c>
      <c r="AE619">
        <v>43.75</v>
      </c>
      <c r="AF619">
        <v>15</v>
      </c>
      <c r="AG619">
        <v>3</v>
      </c>
      <c r="AH619">
        <v>3</v>
      </c>
      <c r="AI619">
        <v>10</v>
      </c>
    </row>
    <row r="620" spans="1:35" x14ac:dyDescent="0.2">
      <c r="A620" s="102">
        <v>569</v>
      </c>
      <c r="B620">
        <v>3865</v>
      </c>
      <c r="C620" t="s">
        <v>3278</v>
      </c>
      <c r="D620" t="s">
        <v>3671</v>
      </c>
      <c r="E620">
        <v>524</v>
      </c>
      <c r="F620">
        <v>524</v>
      </c>
      <c r="G620">
        <v>1800</v>
      </c>
      <c r="H620" t="s">
        <v>3340</v>
      </c>
      <c r="I620">
        <v>9201</v>
      </c>
      <c r="J620" t="s">
        <v>3721</v>
      </c>
      <c r="K620" t="s">
        <v>3722</v>
      </c>
      <c r="L620">
        <v>3112</v>
      </c>
      <c r="M620">
        <v>3127</v>
      </c>
      <c r="N620">
        <v>300</v>
      </c>
      <c r="O620" t="s">
        <v>3343</v>
      </c>
      <c r="P620">
        <v>0.82804784812855803</v>
      </c>
      <c r="Q620">
        <v>0.86580118073587897</v>
      </c>
      <c r="R620">
        <v>0.159401336234751</v>
      </c>
      <c r="S620">
        <v>0.32703158659309101</v>
      </c>
      <c r="T620">
        <v>0.22945655894096301</v>
      </c>
      <c r="U620">
        <v>0.22945655894096301</v>
      </c>
      <c r="V620">
        <v>0.81613150268506696</v>
      </c>
      <c r="W620">
        <v>0.48</v>
      </c>
      <c r="X620">
        <v>0.54</v>
      </c>
      <c r="Y620">
        <v>-10197</v>
      </c>
      <c r="Z620">
        <v>-637</v>
      </c>
      <c r="AA620">
        <v>-0.24</v>
      </c>
      <c r="AB620">
        <v>16</v>
      </c>
      <c r="AC620">
        <v>7</v>
      </c>
      <c r="AD620">
        <v>9</v>
      </c>
      <c r="AE620">
        <v>43.75</v>
      </c>
      <c r="AF620">
        <v>14</v>
      </c>
      <c r="AG620">
        <v>4</v>
      </c>
      <c r="AH620">
        <v>4</v>
      </c>
      <c r="AI620">
        <v>8</v>
      </c>
    </row>
    <row r="621" spans="1:35" x14ac:dyDescent="0.2">
      <c r="A621" s="102">
        <v>66</v>
      </c>
      <c r="B621">
        <v>8601</v>
      </c>
      <c r="C621" t="s">
        <v>25</v>
      </c>
      <c r="D621" t="s">
        <v>3641</v>
      </c>
      <c r="E621">
        <v>561.29999999999995</v>
      </c>
      <c r="F621">
        <v>560.9</v>
      </c>
      <c r="G621">
        <v>1800</v>
      </c>
      <c r="H621" t="s">
        <v>3343</v>
      </c>
      <c r="I621">
        <v>8697</v>
      </c>
      <c r="J621" t="s">
        <v>1131</v>
      </c>
      <c r="K621" t="s">
        <v>3346</v>
      </c>
      <c r="L621">
        <v>2016</v>
      </c>
      <c r="M621">
        <v>2008</v>
      </c>
      <c r="N621">
        <v>500</v>
      </c>
      <c r="O621" t="s">
        <v>3340</v>
      </c>
      <c r="P621">
        <v>0.81707127581208905</v>
      </c>
      <c r="Q621">
        <v>0.94413636348323804</v>
      </c>
      <c r="R621">
        <v>0.231959110447605</v>
      </c>
      <c r="S621">
        <v>6.0342047996148301E-4</v>
      </c>
      <c r="T621">
        <v>-0.65744404625812802</v>
      </c>
      <c r="U621">
        <v>0.65744404625812802</v>
      </c>
      <c r="V621">
        <v>0.94988953915265195</v>
      </c>
      <c r="W621">
        <v>-1.3</v>
      </c>
      <c r="X621">
        <v>0.56000000000000005</v>
      </c>
      <c r="Y621">
        <v>-11025</v>
      </c>
      <c r="Z621">
        <v>-612</v>
      </c>
      <c r="AA621">
        <v>-0.04</v>
      </c>
      <c r="AB621">
        <v>18</v>
      </c>
      <c r="AC621">
        <v>10</v>
      </c>
      <c r="AD621">
        <v>8</v>
      </c>
      <c r="AE621">
        <v>55.56</v>
      </c>
      <c r="AF621">
        <v>13</v>
      </c>
      <c r="AG621">
        <v>4</v>
      </c>
      <c r="AH621">
        <v>5</v>
      </c>
      <c r="AI621">
        <v>9</v>
      </c>
    </row>
    <row r="622" spans="1:35" x14ac:dyDescent="0.2">
      <c r="A622" s="102">
        <v>724</v>
      </c>
      <c r="B622">
        <v>4812</v>
      </c>
      <c r="C622" t="s">
        <v>878</v>
      </c>
      <c r="D622" t="s">
        <v>3342</v>
      </c>
      <c r="E622">
        <v>4730</v>
      </c>
      <c r="F622">
        <v>4795</v>
      </c>
      <c r="G622">
        <v>200</v>
      </c>
      <c r="H622" t="s">
        <v>3340</v>
      </c>
      <c r="I622">
        <v>8591</v>
      </c>
      <c r="J622" t="s">
        <v>3618</v>
      </c>
      <c r="K622" t="s">
        <v>3346</v>
      </c>
      <c r="L622">
        <v>1923</v>
      </c>
      <c r="M622">
        <v>1899</v>
      </c>
      <c r="N622">
        <v>500</v>
      </c>
      <c r="O622" t="s">
        <v>3343</v>
      </c>
      <c r="P622">
        <v>0.88991308119552204</v>
      </c>
      <c r="Q622">
        <v>0.83921478894076396</v>
      </c>
      <c r="R622" s="106">
        <v>3.7787005632293799E-2</v>
      </c>
      <c r="S622" s="106">
        <v>0.28440265444832102</v>
      </c>
      <c r="T622">
        <v>1.6451562813795899</v>
      </c>
      <c r="U622">
        <v>1.6451562813795899</v>
      </c>
      <c r="V622">
        <v>1.2775597689837199</v>
      </c>
      <c r="W622">
        <v>8.58</v>
      </c>
      <c r="X622">
        <v>0.99</v>
      </c>
      <c r="Y622">
        <v>-13030</v>
      </c>
      <c r="Z622">
        <v>-543</v>
      </c>
      <c r="AA622">
        <v>0.02</v>
      </c>
      <c r="AB622">
        <v>24</v>
      </c>
      <c r="AC622">
        <v>13</v>
      </c>
      <c r="AD622">
        <v>11</v>
      </c>
      <c r="AE622">
        <v>54.17</v>
      </c>
      <c r="AF622">
        <v>12</v>
      </c>
      <c r="AG622">
        <v>7</v>
      </c>
      <c r="AH622">
        <v>7</v>
      </c>
      <c r="AI622">
        <v>10</v>
      </c>
    </row>
    <row r="623" spans="1:35" x14ac:dyDescent="0.2">
      <c r="A623" s="102">
        <v>99</v>
      </c>
      <c r="B623">
        <v>6028</v>
      </c>
      <c r="C623" t="s">
        <v>722</v>
      </c>
      <c r="D623" t="s">
        <v>3355</v>
      </c>
      <c r="E623">
        <v>7720</v>
      </c>
      <c r="F623">
        <v>7700</v>
      </c>
      <c r="G623">
        <v>100</v>
      </c>
      <c r="H623" t="s">
        <v>3340</v>
      </c>
      <c r="I623">
        <v>6588</v>
      </c>
      <c r="J623" t="s">
        <v>556</v>
      </c>
      <c r="K623" t="s">
        <v>3345</v>
      </c>
      <c r="L623">
        <v>4425</v>
      </c>
      <c r="M623">
        <v>4440</v>
      </c>
      <c r="N623">
        <v>200</v>
      </c>
      <c r="O623" t="s">
        <v>3343</v>
      </c>
      <c r="P623">
        <v>0.8760114442218</v>
      </c>
      <c r="Q623">
        <v>0.93486382409371205</v>
      </c>
      <c r="R623" s="106">
        <v>1.85879199471401E-2</v>
      </c>
      <c r="S623">
        <v>3.1060061567083999E-3</v>
      </c>
      <c r="T623">
        <v>0.80526166094068896</v>
      </c>
      <c r="U623">
        <v>0.80526166094068896</v>
      </c>
      <c r="V623">
        <v>0.82677279038668905</v>
      </c>
      <c r="W623">
        <v>2.27</v>
      </c>
      <c r="X623">
        <v>15.32</v>
      </c>
      <c r="Y623">
        <v>-14616</v>
      </c>
      <c r="Z623">
        <v>-1329</v>
      </c>
      <c r="AA623">
        <v>-0.41</v>
      </c>
      <c r="AB623">
        <v>11</v>
      </c>
      <c r="AC623">
        <v>4</v>
      </c>
      <c r="AD623">
        <v>7</v>
      </c>
      <c r="AE623">
        <v>36.36</v>
      </c>
      <c r="AF623">
        <v>11</v>
      </c>
      <c r="AG623">
        <v>4</v>
      </c>
      <c r="AH623">
        <v>5</v>
      </c>
      <c r="AI623">
        <v>2</v>
      </c>
    </row>
    <row r="624" spans="1:35" x14ac:dyDescent="0.2">
      <c r="A624" s="102">
        <v>661</v>
      </c>
      <c r="B624">
        <v>5020</v>
      </c>
      <c r="C624" t="s">
        <v>3877</v>
      </c>
      <c r="D624" t="s">
        <v>3725</v>
      </c>
      <c r="E624">
        <v>468.8</v>
      </c>
      <c r="F624">
        <v>467.9</v>
      </c>
      <c r="G624">
        <v>1900</v>
      </c>
      <c r="H624" t="s">
        <v>3340</v>
      </c>
      <c r="I624">
        <v>5214</v>
      </c>
      <c r="J624" t="s">
        <v>3743</v>
      </c>
      <c r="K624" t="s">
        <v>3339</v>
      </c>
      <c r="L624">
        <v>2212</v>
      </c>
      <c r="M624">
        <v>2203</v>
      </c>
      <c r="N624">
        <v>400</v>
      </c>
      <c r="O624" t="s">
        <v>3343</v>
      </c>
      <c r="P624">
        <v>0.82678124976091005</v>
      </c>
      <c r="Q624">
        <v>0.85017655294904904</v>
      </c>
      <c r="R624">
        <v>5.0191286774126299E-2</v>
      </c>
      <c r="S624">
        <v>0.17336323917229499</v>
      </c>
      <c r="T624">
        <v>0.83044708996787997</v>
      </c>
      <c r="U624">
        <v>0.83044708996787997</v>
      </c>
      <c r="V624">
        <v>1.48493350257818</v>
      </c>
      <c r="W624">
        <v>1.78</v>
      </c>
      <c r="X624">
        <v>0.89</v>
      </c>
      <c r="Y624">
        <v>-14920</v>
      </c>
      <c r="Z624">
        <v>-829</v>
      </c>
      <c r="AA624">
        <v>-0.1</v>
      </c>
      <c r="AB624">
        <v>18</v>
      </c>
      <c r="AC624">
        <v>9</v>
      </c>
      <c r="AD624">
        <v>9</v>
      </c>
      <c r="AE624">
        <v>50</v>
      </c>
      <c r="AF624">
        <v>11</v>
      </c>
      <c r="AG624">
        <v>8</v>
      </c>
      <c r="AH624">
        <v>7</v>
      </c>
      <c r="AI624">
        <v>3</v>
      </c>
    </row>
    <row r="625" spans="1:35" x14ac:dyDescent="0.2">
      <c r="A625" s="102">
        <v>428</v>
      </c>
      <c r="B625">
        <v>6755</v>
      </c>
      <c r="C625" t="s">
        <v>698</v>
      </c>
      <c r="D625" t="s">
        <v>3345</v>
      </c>
      <c r="E625">
        <v>2543</v>
      </c>
      <c r="F625">
        <v>2478</v>
      </c>
      <c r="G625">
        <v>400</v>
      </c>
      <c r="H625" t="s">
        <v>3340</v>
      </c>
      <c r="I625">
        <v>9433</v>
      </c>
      <c r="J625" t="s">
        <v>717</v>
      </c>
      <c r="K625" t="s">
        <v>3342</v>
      </c>
      <c r="L625">
        <v>3295</v>
      </c>
      <c r="M625">
        <v>3330</v>
      </c>
      <c r="N625">
        <v>300</v>
      </c>
      <c r="O625" t="s">
        <v>3343</v>
      </c>
      <c r="P625">
        <v>0.83754517483758195</v>
      </c>
      <c r="Q625">
        <v>0.88521590358879998</v>
      </c>
      <c r="R625" s="15">
        <v>2.1339581065801801E-2</v>
      </c>
      <c r="S625" s="106">
        <v>0.127772233046793</v>
      </c>
      <c r="T625">
        <v>0.68219793597925604</v>
      </c>
      <c r="U625">
        <v>0.68219793597925604</v>
      </c>
      <c r="V625">
        <v>1.13337142066256</v>
      </c>
      <c r="W625">
        <v>5.89</v>
      </c>
      <c r="X625">
        <v>0.78</v>
      </c>
      <c r="Y625">
        <v>-14954</v>
      </c>
      <c r="Z625">
        <v>-997</v>
      </c>
      <c r="AA625">
        <v>-0.03</v>
      </c>
      <c r="AB625">
        <v>15</v>
      </c>
      <c r="AC625">
        <v>6</v>
      </c>
      <c r="AD625">
        <v>9</v>
      </c>
      <c r="AE625">
        <v>40</v>
      </c>
      <c r="AF625">
        <v>13</v>
      </c>
      <c r="AG625">
        <v>5</v>
      </c>
      <c r="AH625">
        <v>3</v>
      </c>
      <c r="AI625">
        <v>7</v>
      </c>
    </row>
    <row r="626" spans="1:35" x14ac:dyDescent="0.2">
      <c r="A626" s="102">
        <v>172</v>
      </c>
      <c r="B626">
        <v>7211</v>
      </c>
      <c r="C626" t="s">
        <v>28</v>
      </c>
      <c r="D626" t="s">
        <v>3358</v>
      </c>
      <c r="E626">
        <v>408</v>
      </c>
      <c r="F626">
        <v>408</v>
      </c>
      <c r="G626">
        <v>2600</v>
      </c>
      <c r="H626" t="s">
        <v>3343</v>
      </c>
      <c r="I626">
        <v>9506</v>
      </c>
      <c r="J626" t="s">
        <v>3406</v>
      </c>
      <c r="K626" t="s">
        <v>3407</v>
      </c>
      <c r="L626">
        <v>1044</v>
      </c>
      <c r="M626">
        <v>1044</v>
      </c>
      <c r="N626">
        <v>1000</v>
      </c>
      <c r="O626" t="s">
        <v>3340</v>
      </c>
      <c r="P626">
        <v>0.82792677815267102</v>
      </c>
      <c r="Q626">
        <v>0.923836921275631</v>
      </c>
      <c r="R626" s="106">
        <v>0.150220305223705</v>
      </c>
      <c r="S626" s="106">
        <v>1.8988628387732499E-2</v>
      </c>
      <c r="T626">
        <v>-2.7888850700872299</v>
      </c>
      <c r="U626">
        <v>2.7888850700872299</v>
      </c>
      <c r="V626">
        <v>3.1458715886956701</v>
      </c>
      <c r="W626">
        <v>-11.88</v>
      </c>
      <c r="X626">
        <v>1.61</v>
      </c>
      <c r="Y626">
        <v>-15136</v>
      </c>
      <c r="Z626">
        <v>-1081</v>
      </c>
      <c r="AA626">
        <v>-7.0000000000000007E-2</v>
      </c>
      <c r="AB626">
        <v>14</v>
      </c>
      <c r="AC626">
        <v>7</v>
      </c>
      <c r="AD626">
        <v>7</v>
      </c>
      <c r="AE626">
        <v>50</v>
      </c>
      <c r="AF626">
        <v>13</v>
      </c>
      <c r="AG626">
        <v>3</v>
      </c>
      <c r="AH626">
        <v>5</v>
      </c>
      <c r="AI626">
        <v>6</v>
      </c>
    </row>
    <row r="627" spans="1:35" x14ac:dyDescent="0.2">
      <c r="A627" s="102">
        <v>491</v>
      </c>
      <c r="B627">
        <v>2413</v>
      </c>
      <c r="C627" t="s">
        <v>3360</v>
      </c>
      <c r="D627" t="s">
        <v>3355</v>
      </c>
      <c r="E627">
        <v>3230</v>
      </c>
      <c r="F627">
        <v>3220</v>
      </c>
      <c r="G627">
        <v>300</v>
      </c>
      <c r="H627" t="s">
        <v>3340</v>
      </c>
      <c r="I627">
        <v>4290</v>
      </c>
      <c r="J627" t="s">
        <v>3404</v>
      </c>
      <c r="K627" t="s">
        <v>3355</v>
      </c>
      <c r="L627">
        <v>990</v>
      </c>
      <c r="M627">
        <v>1008</v>
      </c>
      <c r="N627">
        <v>1000</v>
      </c>
      <c r="O627" t="s">
        <v>3343</v>
      </c>
      <c r="P627">
        <v>0.90753732774054097</v>
      </c>
      <c r="Q627">
        <v>0.87821290619510695</v>
      </c>
      <c r="R627">
        <v>7.5112692995809902E-2</v>
      </c>
      <c r="S627">
        <v>0.31279715530994301</v>
      </c>
      <c r="T627">
        <v>9.7856926269349095E-2</v>
      </c>
      <c r="U627">
        <v>9.7856926269349095E-2</v>
      </c>
      <c r="V627">
        <v>0.60842516234570698</v>
      </c>
      <c r="W627">
        <v>0.46</v>
      </c>
      <c r="X627">
        <v>4.3499999999999996</v>
      </c>
      <c r="Y627">
        <v>-15273</v>
      </c>
      <c r="Z627">
        <v>-848</v>
      </c>
      <c r="AA627">
        <v>-0.05</v>
      </c>
      <c r="AB627">
        <v>18</v>
      </c>
      <c r="AC627">
        <v>10</v>
      </c>
      <c r="AD627">
        <v>8</v>
      </c>
      <c r="AE627">
        <v>55.56</v>
      </c>
      <c r="AF627">
        <v>9</v>
      </c>
      <c r="AG627">
        <v>7</v>
      </c>
      <c r="AH627">
        <v>8</v>
      </c>
      <c r="AI627">
        <v>3</v>
      </c>
    </row>
    <row r="628" spans="1:35" x14ac:dyDescent="0.2">
      <c r="A628" s="102">
        <v>602</v>
      </c>
      <c r="B628">
        <v>5334</v>
      </c>
      <c r="C628" t="s">
        <v>3702</v>
      </c>
      <c r="D628" t="s">
        <v>3339</v>
      </c>
      <c r="E628">
        <v>1907</v>
      </c>
      <c r="F628">
        <v>1917</v>
      </c>
      <c r="G628">
        <v>500</v>
      </c>
      <c r="H628" t="s">
        <v>3343</v>
      </c>
      <c r="I628">
        <v>8411</v>
      </c>
      <c r="J628" t="s">
        <v>3527</v>
      </c>
      <c r="K628" t="s">
        <v>3405</v>
      </c>
      <c r="L628">
        <v>163.1</v>
      </c>
      <c r="M628">
        <v>162.80000000000001</v>
      </c>
      <c r="N628">
        <v>5900</v>
      </c>
      <c r="O628" t="s">
        <v>3340</v>
      </c>
      <c r="P628">
        <v>0.91666638645540999</v>
      </c>
      <c r="Q628">
        <v>0.85987255019616704</v>
      </c>
      <c r="R628" s="106">
        <v>7.0828635010973604E-4</v>
      </c>
      <c r="S628">
        <v>7.1562709446609104E-3</v>
      </c>
      <c r="T628">
        <v>-2.8363289758567198</v>
      </c>
      <c r="U628">
        <v>2.8363289758567198</v>
      </c>
      <c r="V628">
        <v>3.76067100932308</v>
      </c>
      <c r="W628">
        <v>-8.25</v>
      </c>
      <c r="X628">
        <v>0.21</v>
      </c>
      <c r="Y628">
        <v>-15348</v>
      </c>
      <c r="Z628">
        <v>-959</v>
      </c>
      <c r="AA628">
        <v>-0.18</v>
      </c>
      <c r="AB628">
        <v>16</v>
      </c>
      <c r="AC628">
        <v>8</v>
      </c>
      <c r="AD628">
        <v>8</v>
      </c>
      <c r="AE628">
        <v>50</v>
      </c>
      <c r="AF628">
        <v>13</v>
      </c>
      <c r="AG628">
        <v>5</v>
      </c>
      <c r="AH628">
        <v>3</v>
      </c>
      <c r="AI628">
        <v>8</v>
      </c>
    </row>
    <row r="629" spans="1:35" x14ac:dyDescent="0.2">
      <c r="A629" s="102">
        <v>845</v>
      </c>
      <c r="B629">
        <v>7205</v>
      </c>
      <c r="C629" t="s">
        <v>60</v>
      </c>
      <c r="D629" t="s">
        <v>3358</v>
      </c>
      <c r="E629">
        <v>1025</v>
      </c>
      <c r="F629">
        <v>1017</v>
      </c>
      <c r="G629">
        <v>1100</v>
      </c>
      <c r="H629" t="s">
        <v>3343</v>
      </c>
      <c r="I629">
        <v>7224</v>
      </c>
      <c r="J629" t="s">
        <v>1000</v>
      </c>
      <c r="K629" t="s">
        <v>3358</v>
      </c>
      <c r="L629">
        <v>1357</v>
      </c>
      <c r="M629">
        <v>1346</v>
      </c>
      <c r="N629">
        <v>800</v>
      </c>
      <c r="O629" t="s">
        <v>3340</v>
      </c>
      <c r="P629">
        <v>0.846820875884852</v>
      </c>
      <c r="Q629">
        <v>0.82117623353381897</v>
      </c>
      <c r="R629">
        <v>0.29847546253549001</v>
      </c>
      <c r="S629" s="15">
        <v>0.17800012299096199</v>
      </c>
      <c r="T629">
        <v>-0.26297010154320299</v>
      </c>
      <c r="U629">
        <v>0.26297010154320299</v>
      </c>
      <c r="V629">
        <v>0.21977325776586201</v>
      </c>
      <c r="W629">
        <v>-0.67</v>
      </c>
      <c r="X629">
        <v>3.89</v>
      </c>
      <c r="Y629">
        <v>-15612</v>
      </c>
      <c r="Z629">
        <v>-1115</v>
      </c>
      <c r="AA629">
        <v>-0.03</v>
      </c>
      <c r="AB629">
        <v>14</v>
      </c>
      <c r="AC629">
        <v>6</v>
      </c>
      <c r="AD629">
        <v>8</v>
      </c>
      <c r="AE629">
        <v>42.86</v>
      </c>
      <c r="AF629">
        <v>13</v>
      </c>
      <c r="AG629">
        <v>4</v>
      </c>
      <c r="AH629">
        <v>4</v>
      </c>
      <c r="AI629">
        <v>6</v>
      </c>
    </row>
    <row r="630" spans="1:35" x14ac:dyDescent="0.2">
      <c r="A630" s="102">
        <v>291</v>
      </c>
      <c r="B630">
        <v>7451</v>
      </c>
      <c r="C630" t="s">
        <v>1011</v>
      </c>
      <c r="D630" t="s">
        <v>3347</v>
      </c>
      <c r="E630">
        <v>3190</v>
      </c>
      <c r="F630">
        <v>3170</v>
      </c>
      <c r="G630">
        <v>300</v>
      </c>
      <c r="H630" t="s">
        <v>3343</v>
      </c>
      <c r="I630">
        <v>8586</v>
      </c>
      <c r="J630" t="s">
        <v>3518</v>
      </c>
      <c r="K630" t="s">
        <v>3346</v>
      </c>
      <c r="L630">
        <v>3000</v>
      </c>
      <c r="M630">
        <v>3005</v>
      </c>
      <c r="N630">
        <v>300</v>
      </c>
      <c r="O630" t="s">
        <v>3340</v>
      </c>
      <c r="P630">
        <v>0.923729030905721</v>
      </c>
      <c r="Q630">
        <v>0.90365243354798197</v>
      </c>
      <c r="R630">
        <v>0.55591728107309302</v>
      </c>
      <c r="S630">
        <v>0.104378726689921</v>
      </c>
      <c r="T630">
        <v>-1.05528434268726</v>
      </c>
      <c r="U630">
        <v>1.05528434268726</v>
      </c>
      <c r="V630">
        <v>0.59517237615343799</v>
      </c>
      <c r="W630">
        <v>-3.91</v>
      </c>
      <c r="X630">
        <v>5.21</v>
      </c>
      <c r="Y630">
        <v>-16116</v>
      </c>
      <c r="Z630">
        <v>-1151</v>
      </c>
      <c r="AA630">
        <v>-7.0000000000000007E-2</v>
      </c>
      <c r="AB630">
        <v>14</v>
      </c>
      <c r="AC630">
        <v>8</v>
      </c>
      <c r="AD630">
        <v>6</v>
      </c>
      <c r="AE630">
        <v>57.14</v>
      </c>
      <c r="AF630">
        <v>14</v>
      </c>
      <c r="AG630">
        <v>3</v>
      </c>
      <c r="AH630">
        <v>2</v>
      </c>
      <c r="AI630">
        <v>9</v>
      </c>
    </row>
    <row r="631" spans="1:35" x14ac:dyDescent="0.2">
      <c r="A631" s="102">
        <v>582</v>
      </c>
      <c r="B631">
        <v>1333</v>
      </c>
      <c r="C631" t="s">
        <v>3521</v>
      </c>
      <c r="D631" t="s">
        <v>3522</v>
      </c>
      <c r="E631">
        <v>2532</v>
      </c>
      <c r="F631">
        <v>2596</v>
      </c>
      <c r="G631">
        <v>400</v>
      </c>
      <c r="H631" t="s">
        <v>3343</v>
      </c>
      <c r="I631">
        <v>9143</v>
      </c>
      <c r="J631" t="s">
        <v>3656</v>
      </c>
      <c r="K631" t="s">
        <v>3524</v>
      </c>
      <c r="L631">
        <v>2399</v>
      </c>
      <c r="M631">
        <v>2435</v>
      </c>
      <c r="N631">
        <v>400</v>
      </c>
      <c r="O631" t="s">
        <v>3340</v>
      </c>
      <c r="P631">
        <v>0.93740338781658294</v>
      </c>
      <c r="Q631">
        <v>0.86240037215075305</v>
      </c>
      <c r="R631" s="106">
        <v>2.3044822943877401E-4</v>
      </c>
      <c r="S631" s="106">
        <v>0.17391128252671301</v>
      </c>
      <c r="T631">
        <v>-1.0870404686626201</v>
      </c>
      <c r="U631">
        <v>1.0870404686626201</v>
      </c>
      <c r="V631">
        <v>0.84273730532104596</v>
      </c>
      <c r="W631">
        <v>-2.68</v>
      </c>
      <c r="X631">
        <v>6.2</v>
      </c>
      <c r="Y631">
        <v>-17661</v>
      </c>
      <c r="Z631">
        <v>-2523</v>
      </c>
      <c r="AA631">
        <v>-0.21</v>
      </c>
      <c r="AB631">
        <v>7</v>
      </c>
      <c r="AC631">
        <v>3</v>
      </c>
      <c r="AD631">
        <v>4</v>
      </c>
      <c r="AE631">
        <v>42.86</v>
      </c>
      <c r="AF631">
        <v>13</v>
      </c>
      <c r="AG631">
        <v>1</v>
      </c>
      <c r="AH631">
        <v>2</v>
      </c>
      <c r="AI631">
        <v>4</v>
      </c>
    </row>
    <row r="632" spans="1:35" x14ac:dyDescent="0.2">
      <c r="A632" s="102">
        <v>334</v>
      </c>
      <c r="B632">
        <v>4114</v>
      </c>
      <c r="C632" t="s">
        <v>3579</v>
      </c>
      <c r="D632" t="s">
        <v>3365</v>
      </c>
      <c r="E632">
        <v>6090</v>
      </c>
      <c r="F632">
        <v>6040</v>
      </c>
      <c r="G632">
        <v>100</v>
      </c>
      <c r="H632" t="s">
        <v>3340</v>
      </c>
      <c r="I632">
        <v>7012</v>
      </c>
      <c r="J632" t="s">
        <v>3676</v>
      </c>
      <c r="K632" t="s">
        <v>3358</v>
      </c>
      <c r="L632">
        <v>2155</v>
      </c>
      <c r="M632">
        <v>2166</v>
      </c>
      <c r="N632">
        <v>300</v>
      </c>
      <c r="O632" t="s">
        <v>3343</v>
      </c>
      <c r="P632">
        <v>0.88173827682467298</v>
      </c>
      <c r="Q632">
        <v>0.89767486351878001</v>
      </c>
      <c r="R632">
        <v>1.7163700984255001E-2</v>
      </c>
      <c r="S632">
        <v>7.4548898438946002E-3</v>
      </c>
      <c r="T632">
        <v>0.52893648437031404</v>
      </c>
      <c r="U632">
        <v>0.52893648437031404</v>
      </c>
      <c r="V632">
        <v>3.0364528421191901</v>
      </c>
      <c r="W632">
        <v>1.92</v>
      </c>
      <c r="X632">
        <v>7.58</v>
      </c>
      <c r="Y632">
        <v>-17683</v>
      </c>
      <c r="Z632">
        <v>-1768</v>
      </c>
      <c r="AA632">
        <v>-0.15</v>
      </c>
      <c r="AB632">
        <v>10</v>
      </c>
      <c r="AC632">
        <v>5</v>
      </c>
      <c r="AD632">
        <v>5</v>
      </c>
      <c r="AE632">
        <v>50</v>
      </c>
      <c r="AF632">
        <v>13</v>
      </c>
      <c r="AG632">
        <v>3</v>
      </c>
      <c r="AH632">
        <v>3</v>
      </c>
      <c r="AI632">
        <v>4</v>
      </c>
    </row>
    <row r="633" spans="1:35" x14ac:dyDescent="0.2">
      <c r="A633" s="102">
        <v>90</v>
      </c>
      <c r="B633">
        <v>6588</v>
      </c>
      <c r="C633" t="s">
        <v>556</v>
      </c>
      <c r="D633" t="s">
        <v>3345</v>
      </c>
      <c r="E633">
        <v>4425</v>
      </c>
      <c r="F633">
        <v>4440</v>
      </c>
      <c r="G633">
        <v>200</v>
      </c>
      <c r="H633" t="s">
        <v>3340</v>
      </c>
      <c r="I633">
        <v>9934</v>
      </c>
      <c r="J633" t="s">
        <v>3648</v>
      </c>
      <c r="K633" t="s">
        <v>3347</v>
      </c>
      <c r="L633">
        <v>2729</v>
      </c>
      <c r="M633">
        <v>2727</v>
      </c>
      <c r="N633">
        <v>300</v>
      </c>
      <c r="O633" t="s">
        <v>3343</v>
      </c>
      <c r="P633">
        <v>0.83705409546870801</v>
      </c>
      <c r="Q633">
        <v>0.93601831523438095</v>
      </c>
      <c r="R633" s="106">
        <v>0.178951161870712</v>
      </c>
      <c r="S633">
        <v>0.109836217513348</v>
      </c>
      <c r="T633">
        <v>0.14115798528757001</v>
      </c>
      <c r="U633">
        <v>0.14115798528757001</v>
      </c>
      <c r="V633">
        <v>0.112574133129027</v>
      </c>
      <c r="W633">
        <v>0.49</v>
      </c>
      <c r="X633">
        <v>7.87</v>
      </c>
      <c r="Y633">
        <v>-18288</v>
      </c>
      <c r="Z633">
        <v>-1076</v>
      </c>
      <c r="AA633">
        <v>-0.16</v>
      </c>
      <c r="AB633">
        <v>17</v>
      </c>
      <c r="AC633">
        <v>9</v>
      </c>
      <c r="AD633">
        <v>8</v>
      </c>
      <c r="AE633">
        <v>52.94</v>
      </c>
      <c r="AF633">
        <v>12</v>
      </c>
      <c r="AG633">
        <v>6</v>
      </c>
      <c r="AH633">
        <v>6</v>
      </c>
      <c r="AI633">
        <v>5</v>
      </c>
    </row>
    <row r="634" spans="1:35" x14ac:dyDescent="0.2">
      <c r="A634" s="102">
        <v>920</v>
      </c>
      <c r="B634">
        <v>1860</v>
      </c>
      <c r="C634" t="s">
        <v>57</v>
      </c>
      <c r="D634" t="s">
        <v>3350</v>
      </c>
      <c r="E634">
        <v>732</v>
      </c>
      <c r="F634">
        <v>732</v>
      </c>
      <c r="G634">
        <v>800</v>
      </c>
      <c r="H634" t="s">
        <v>3343</v>
      </c>
      <c r="I634">
        <v>8279</v>
      </c>
      <c r="J634" t="s">
        <v>1090</v>
      </c>
      <c r="K634" t="s">
        <v>3366</v>
      </c>
      <c r="L634">
        <v>5750</v>
      </c>
      <c r="M634">
        <v>5760</v>
      </c>
      <c r="N634">
        <v>100</v>
      </c>
      <c r="O634" t="s">
        <v>3340</v>
      </c>
      <c r="P634">
        <v>0.83835993475939097</v>
      </c>
      <c r="Q634">
        <v>0.80374452753621295</v>
      </c>
      <c r="R634">
        <v>0.212009861610578</v>
      </c>
      <c r="S634" s="106">
        <v>0.29995898088335299</v>
      </c>
      <c r="T634">
        <v>-1.8965730947327399</v>
      </c>
      <c r="U634">
        <v>1.8965730947327399</v>
      </c>
      <c r="V634">
        <v>2.1770710266910198</v>
      </c>
      <c r="W634">
        <v>-3.67</v>
      </c>
      <c r="X634">
        <v>1.67</v>
      </c>
      <c r="Y634">
        <v>-18694</v>
      </c>
      <c r="Z634">
        <v>-1100</v>
      </c>
      <c r="AA634">
        <v>-0.19</v>
      </c>
      <c r="AB634">
        <v>17</v>
      </c>
      <c r="AC634">
        <v>6</v>
      </c>
      <c r="AD634">
        <v>11</v>
      </c>
      <c r="AE634">
        <v>35.29</v>
      </c>
      <c r="AF634">
        <v>13</v>
      </c>
      <c r="AG634">
        <v>6</v>
      </c>
      <c r="AH634">
        <v>4</v>
      </c>
      <c r="AI634">
        <v>7</v>
      </c>
    </row>
    <row r="635" spans="1:35" x14ac:dyDescent="0.2">
      <c r="A635" s="102">
        <v>614</v>
      </c>
      <c r="B635">
        <v>3407</v>
      </c>
      <c r="C635" t="s">
        <v>3531</v>
      </c>
      <c r="D635" t="s">
        <v>3365</v>
      </c>
      <c r="E635">
        <v>1155.5</v>
      </c>
      <c r="F635">
        <v>1151</v>
      </c>
      <c r="G635">
        <v>700</v>
      </c>
      <c r="H635" t="s">
        <v>3343</v>
      </c>
      <c r="I635">
        <v>4043</v>
      </c>
      <c r="J635" t="s">
        <v>3742</v>
      </c>
      <c r="K635" t="s">
        <v>3365</v>
      </c>
      <c r="L635">
        <v>2785</v>
      </c>
      <c r="M635">
        <v>2784</v>
      </c>
      <c r="N635">
        <v>300</v>
      </c>
      <c r="O635" t="s">
        <v>3340</v>
      </c>
      <c r="P635">
        <v>0.82902035958065401</v>
      </c>
      <c r="Q635">
        <v>0.85751546509947696</v>
      </c>
      <c r="R635">
        <v>0.32255297740851602</v>
      </c>
      <c r="S635">
        <v>2.3698820372856502E-2</v>
      </c>
      <c r="T635">
        <v>-0.57401409285743399</v>
      </c>
      <c r="U635">
        <v>0.57401409285743399</v>
      </c>
      <c r="V635">
        <v>0.28009454834262898</v>
      </c>
      <c r="W635">
        <v>-1.26</v>
      </c>
      <c r="X635">
        <v>3.53</v>
      </c>
      <c r="Y635">
        <v>-19418</v>
      </c>
      <c r="Z635">
        <v>-1022</v>
      </c>
      <c r="AA635">
        <v>-0.01</v>
      </c>
      <c r="AB635">
        <v>19</v>
      </c>
      <c r="AC635">
        <v>10</v>
      </c>
      <c r="AD635">
        <v>9</v>
      </c>
      <c r="AE635">
        <v>52.63</v>
      </c>
      <c r="AF635">
        <v>9</v>
      </c>
      <c r="AG635">
        <v>8</v>
      </c>
      <c r="AH635">
        <v>7</v>
      </c>
      <c r="AI635">
        <v>4</v>
      </c>
    </row>
    <row r="636" spans="1:35" x14ac:dyDescent="0.2">
      <c r="A636" s="102">
        <v>371</v>
      </c>
      <c r="B636">
        <v>7321</v>
      </c>
      <c r="C636" t="s">
        <v>3658</v>
      </c>
      <c r="D636" t="s">
        <v>3405</v>
      </c>
      <c r="E636">
        <v>623</v>
      </c>
      <c r="F636">
        <v>619</v>
      </c>
      <c r="G636">
        <v>1700</v>
      </c>
      <c r="H636" t="s">
        <v>3343</v>
      </c>
      <c r="I636">
        <v>9506</v>
      </c>
      <c r="J636" t="s">
        <v>3406</v>
      </c>
      <c r="K636" t="s">
        <v>3407</v>
      </c>
      <c r="L636">
        <v>1044</v>
      </c>
      <c r="M636">
        <v>1044</v>
      </c>
      <c r="N636">
        <v>1000</v>
      </c>
      <c r="O636" t="s">
        <v>3340</v>
      </c>
      <c r="P636">
        <v>0.89413480193019501</v>
      </c>
      <c r="Q636">
        <v>0.89368926485691702</v>
      </c>
      <c r="R636" s="106">
        <v>8.9183305302175196E-3</v>
      </c>
      <c r="S636">
        <v>1.8610258303325601E-4</v>
      </c>
      <c r="T636">
        <v>-3.4233279514024999</v>
      </c>
      <c r="U636">
        <v>3.4233279514024999</v>
      </c>
      <c r="V636">
        <v>3.2486069584110999</v>
      </c>
      <c r="W636">
        <v>-9.06</v>
      </c>
      <c r="X636">
        <v>0.8</v>
      </c>
      <c r="Y636">
        <v>-20340</v>
      </c>
      <c r="Z636">
        <v>-2260</v>
      </c>
      <c r="AA636">
        <v>-0.12</v>
      </c>
      <c r="AB636">
        <v>9</v>
      </c>
      <c r="AC636">
        <v>3</v>
      </c>
      <c r="AD636">
        <v>6</v>
      </c>
      <c r="AE636">
        <v>33.33</v>
      </c>
      <c r="AF636">
        <v>13</v>
      </c>
      <c r="AG636">
        <v>3</v>
      </c>
      <c r="AH636">
        <v>1</v>
      </c>
      <c r="AI636">
        <v>5</v>
      </c>
    </row>
    <row r="637" spans="1:35" x14ac:dyDescent="0.2">
      <c r="A637" s="102">
        <v>278</v>
      </c>
      <c r="B637">
        <v>4739</v>
      </c>
      <c r="C637" t="s">
        <v>3402</v>
      </c>
      <c r="D637" t="s">
        <v>3342</v>
      </c>
      <c r="E637">
        <v>3330</v>
      </c>
      <c r="F637">
        <v>3270</v>
      </c>
      <c r="G637">
        <v>300</v>
      </c>
      <c r="H637" t="s">
        <v>3340</v>
      </c>
      <c r="I637">
        <v>6750</v>
      </c>
      <c r="J637" t="s">
        <v>3408</v>
      </c>
      <c r="K637" t="s">
        <v>3345</v>
      </c>
      <c r="L637">
        <v>4485</v>
      </c>
      <c r="M637">
        <v>4470</v>
      </c>
      <c r="N637">
        <v>200</v>
      </c>
      <c r="O637" t="s">
        <v>3343</v>
      </c>
      <c r="P637">
        <v>0.91908674086147202</v>
      </c>
      <c r="Q637">
        <v>0.90539915381622105</v>
      </c>
      <c r="R637">
        <v>0.17507105201689799</v>
      </c>
      <c r="S637">
        <v>8.2373392805981296E-3</v>
      </c>
      <c r="T637">
        <v>1.02617770016979</v>
      </c>
      <c r="U637">
        <v>1.02617770016979</v>
      </c>
      <c r="V637">
        <v>2.3875153300781</v>
      </c>
      <c r="W637">
        <v>2.2599999999999998</v>
      </c>
      <c r="X637">
        <v>9.73</v>
      </c>
      <c r="Y637">
        <v>-20360</v>
      </c>
      <c r="Z637">
        <v>-1357</v>
      </c>
      <c r="AA637">
        <v>0.13</v>
      </c>
      <c r="AB637">
        <v>15</v>
      </c>
      <c r="AC637">
        <v>8</v>
      </c>
      <c r="AD637">
        <v>7</v>
      </c>
      <c r="AE637">
        <v>53.33</v>
      </c>
      <c r="AF637">
        <v>11</v>
      </c>
      <c r="AG637">
        <v>7</v>
      </c>
      <c r="AH637">
        <v>4</v>
      </c>
      <c r="AI637">
        <v>4</v>
      </c>
    </row>
    <row r="638" spans="1:35" x14ac:dyDescent="0.2">
      <c r="A638" s="102">
        <v>489</v>
      </c>
      <c r="B638">
        <v>3865</v>
      </c>
      <c r="C638" t="s">
        <v>3278</v>
      </c>
      <c r="D638" t="s">
        <v>3671</v>
      </c>
      <c r="E638">
        <v>524</v>
      </c>
      <c r="F638">
        <v>524</v>
      </c>
      <c r="G638">
        <v>2100</v>
      </c>
      <c r="H638" t="s">
        <v>3340</v>
      </c>
      <c r="I638">
        <v>7202</v>
      </c>
      <c r="J638" t="s">
        <v>998</v>
      </c>
      <c r="K638" t="s">
        <v>3358</v>
      </c>
      <c r="L638">
        <v>1092</v>
      </c>
      <c r="M638">
        <v>1090.5</v>
      </c>
      <c r="N638">
        <v>1000</v>
      </c>
      <c r="O638" t="s">
        <v>3343</v>
      </c>
      <c r="P638">
        <v>0.87437119897851701</v>
      </c>
      <c r="Q638">
        <v>0.87822173907340895</v>
      </c>
      <c r="R638">
        <v>0.13880177569172999</v>
      </c>
      <c r="S638">
        <v>1.5903812641294101E-3</v>
      </c>
      <c r="T638">
        <v>2.6459932584300199</v>
      </c>
      <c r="U638">
        <v>2.6459932584300199</v>
      </c>
      <c r="V638">
        <v>3.1597738498938401</v>
      </c>
      <c r="W638">
        <v>8</v>
      </c>
      <c r="X638">
        <v>0.91</v>
      </c>
      <c r="Y638">
        <v>-20648</v>
      </c>
      <c r="Z638">
        <v>-983</v>
      </c>
      <c r="AA638">
        <v>-0.01</v>
      </c>
      <c r="AB638">
        <v>21</v>
      </c>
      <c r="AC638">
        <v>12</v>
      </c>
      <c r="AD638">
        <v>9</v>
      </c>
      <c r="AE638">
        <v>57.14</v>
      </c>
      <c r="AF638">
        <v>12</v>
      </c>
      <c r="AG638">
        <v>8</v>
      </c>
      <c r="AH638">
        <v>6</v>
      </c>
      <c r="AI638">
        <v>7</v>
      </c>
    </row>
    <row r="639" spans="1:35" x14ac:dyDescent="0.2">
      <c r="A639" s="102">
        <v>849</v>
      </c>
      <c r="B639">
        <v>6383</v>
      </c>
      <c r="C639" t="s">
        <v>726</v>
      </c>
      <c r="D639" t="s">
        <v>3353</v>
      </c>
      <c r="E639">
        <v>6750</v>
      </c>
      <c r="F639">
        <v>6710</v>
      </c>
      <c r="G639">
        <v>100</v>
      </c>
      <c r="H639" t="s">
        <v>3343</v>
      </c>
      <c r="I639">
        <v>7451</v>
      </c>
      <c r="J639" t="s">
        <v>1011</v>
      </c>
      <c r="K639" t="s">
        <v>3347</v>
      </c>
      <c r="L639">
        <v>3190</v>
      </c>
      <c r="M639">
        <v>3170</v>
      </c>
      <c r="N639">
        <v>200</v>
      </c>
      <c r="O639" t="s">
        <v>3340</v>
      </c>
      <c r="P639">
        <v>0.81863884203694004</v>
      </c>
      <c r="Q639">
        <v>0.82067860015614902</v>
      </c>
      <c r="R639">
        <v>5.3676974245042697E-2</v>
      </c>
      <c r="S639">
        <v>5.7755391582971799E-2</v>
      </c>
      <c r="T639">
        <v>-0.65642333798763997</v>
      </c>
      <c r="U639">
        <v>0.65642333798763997</v>
      </c>
      <c r="V639">
        <v>1.2115431394910601</v>
      </c>
      <c r="W639">
        <v>-2.1800000000000002</v>
      </c>
      <c r="X639">
        <v>5.51</v>
      </c>
      <c r="Y639">
        <v>-21272</v>
      </c>
      <c r="Z639">
        <v>-1330</v>
      </c>
      <c r="AA639">
        <v>0.03</v>
      </c>
      <c r="AB639">
        <v>16</v>
      </c>
      <c r="AC639">
        <v>9</v>
      </c>
      <c r="AD639">
        <v>7</v>
      </c>
      <c r="AE639">
        <v>56.25</v>
      </c>
      <c r="AF639">
        <v>9</v>
      </c>
      <c r="AG639">
        <v>9</v>
      </c>
      <c r="AH639">
        <v>7</v>
      </c>
      <c r="AI639">
        <v>0</v>
      </c>
    </row>
    <row r="640" spans="1:35" x14ac:dyDescent="0.2">
      <c r="A640" s="102">
        <v>460</v>
      </c>
      <c r="B640">
        <v>2371</v>
      </c>
      <c r="C640" t="s">
        <v>766</v>
      </c>
      <c r="D640" t="s">
        <v>3355</v>
      </c>
      <c r="E640">
        <v>2954</v>
      </c>
      <c r="F640">
        <v>2929</v>
      </c>
      <c r="G640">
        <v>300</v>
      </c>
      <c r="H640" t="s">
        <v>3343</v>
      </c>
      <c r="I640">
        <v>8036</v>
      </c>
      <c r="J640" t="s">
        <v>3354</v>
      </c>
      <c r="K640" t="s">
        <v>3347</v>
      </c>
      <c r="L640">
        <v>8080</v>
      </c>
      <c r="M640">
        <v>8010</v>
      </c>
      <c r="N640">
        <v>100</v>
      </c>
      <c r="O640" t="s">
        <v>3340</v>
      </c>
      <c r="P640">
        <v>0.89235589871485099</v>
      </c>
      <c r="Q640">
        <v>0.88141702720822801</v>
      </c>
      <c r="R640" s="15">
        <v>3.0363799151018899E-2</v>
      </c>
      <c r="S640">
        <v>0.121512111585178</v>
      </c>
      <c r="T640">
        <v>-0.507746035854165</v>
      </c>
      <c r="U640">
        <v>0.507746035854165</v>
      </c>
      <c r="V640">
        <v>0.75161820696146298</v>
      </c>
      <c r="W640">
        <v>-1.37</v>
      </c>
      <c r="X640">
        <v>9.6999999999999993</v>
      </c>
      <c r="Y640">
        <v>-23250</v>
      </c>
      <c r="Z640">
        <v>-1550</v>
      </c>
      <c r="AA640">
        <v>0.18</v>
      </c>
      <c r="AB640">
        <v>15</v>
      </c>
      <c r="AC640">
        <v>8</v>
      </c>
      <c r="AD640">
        <v>7</v>
      </c>
      <c r="AE640">
        <v>53.33</v>
      </c>
      <c r="AF640">
        <v>12</v>
      </c>
      <c r="AG640">
        <v>7</v>
      </c>
      <c r="AH640">
        <v>5</v>
      </c>
      <c r="AI640">
        <v>3</v>
      </c>
    </row>
    <row r="641" spans="1:35" x14ac:dyDescent="0.2">
      <c r="A641" s="102">
        <v>880</v>
      </c>
      <c r="B641">
        <v>4005</v>
      </c>
      <c r="C641" t="s">
        <v>3698</v>
      </c>
      <c r="D641" t="s">
        <v>3365</v>
      </c>
      <c r="E641">
        <v>450</v>
      </c>
      <c r="F641">
        <v>454</v>
      </c>
      <c r="G641">
        <v>2300</v>
      </c>
      <c r="H641" t="s">
        <v>3340</v>
      </c>
      <c r="I641">
        <v>7201</v>
      </c>
      <c r="J641" t="s">
        <v>3387</v>
      </c>
      <c r="K641" t="s">
        <v>3358</v>
      </c>
      <c r="L641">
        <v>593.20000000000005</v>
      </c>
      <c r="M641">
        <v>592.6</v>
      </c>
      <c r="N641">
        <v>1800</v>
      </c>
      <c r="O641" t="s">
        <v>3343</v>
      </c>
      <c r="P641">
        <v>0.89436375097770804</v>
      </c>
      <c r="Q641">
        <v>0.81424906770476302</v>
      </c>
      <c r="R641">
        <v>1.6729614752162399E-2</v>
      </c>
      <c r="S641">
        <v>0.18796173794092499</v>
      </c>
      <c r="T641">
        <v>0.66003101026803501</v>
      </c>
      <c r="U641">
        <v>0.66003101026803501</v>
      </c>
      <c r="V641">
        <v>0.49256281436326099</v>
      </c>
      <c r="W641">
        <v>1.8</v>
      </c>
      <c r="X641">
        <v>2.11</v>
      </c>
      <c r="Y641">
        <v>-25496</v>
      </c>
      <c r="Z641">
        <v>-1062</v>
      </c>
      <c r="AA641">
        <v>-0.06</v>
      </c>
      <c r="AB641">
        <v>24</v>
      </c>
      <c r="AC641">
        <v>13</v>
      </c>
      <c r="AD641">
        <v>11</v>
      </c>
      <c r="AE641">
        <v>54.17</v>
      </c>
      <c r="AF641">
        <v>15</v>
      </c>
      <c r="AG641">
        <v>3</v>
      </c>
      <c r="AH641">
        <v>3</v>
      </c>
      <c r="AI641">
        <v>18</v>
      </c>
    </row>
    <row r="642" spans="1:35" x14ac:dyDescent="0.2">
      <c r="A642" s="102">
        <v>726</v>
      </c>
      <c r="B642">
        <v>4005</v>
      </c>
      <c r="C642" t="s">
        <v>3698</v>
      </c>
      <c r="D642" t="s">
        <v>3365</v>
      </c>
      <c r="E642">
        <v>450</v>
      </c>
      <c r="F642">
        <v>454</v>
      </c>
      <c r="G642">
        <v>2300</v>
      </c>
      <c r="H642" t="s">
        <v>3343</v>
      </c>
      <c r="I642">
        <v>4183</v>
      </c>
      <c r="J642" t="s">
        <v>3645</v>
      </c>
      <c r="K642" t="s">
        <v>3365</v>
      </c>
      <c r="L642">
        <v>2493</v>
      </c>
      <c r="M642">
        <v>2561</v>
      </c>
      <c r="N642">
        <v>400</v>
      </c>
      <c r="O642" t="s">
        <v>3340</v>
      </c>
      <c r="P642">
        <v>0.87733611983808202</v>
      </c>
      <c r="Q642">
        <v>0.83914726110262405</v>
      </c>
      <c r="R642" s="15">
        <v>6.86580817505094E-3</v>
      </c>
      <c r="S642" s="106">
        <v>6.6860939834351193E-2</v>
      </c>
      <c r="T642">
        <v>-2.7829072527664298</v>
      </c>
      <c r="U642">
        <v>2.7829072527664298</v>
      </c>
      <c r="V642">
        <v>1.4775877341160399</v>
      </c>
      <c r="W642">
        <v>-6.61</v>
      </c>
      <c r="X642">
        <v>1.93</v>
      </c>
      <c r="Y642">
        <v>-25566</v>
      </c>
      <c r="Z642">
        <v>-1704</v>
      </c>
      <c r="AA642">
        <v>-0.03</v>
      </c>
      <c r="AB642">
        <v>15</v>
      </c>
      <c r="AC642">
        <v>8</v>
      </c>
      <c r="AD642">
        <v>7</v>
      </c>
      <c r="AE642">
        <v>53.33</v>
      </c>
      <c r="AF642">
        <v>16</v>
      </c>
      <c r="AG642">
        <v>2</v>
      </c>
      <c r="AH642">
        <v>1</v>
      </c>
      <c r="AI642">
        <v>12</v>
      </c>
    </row>
    <row r="643" spans="1:35" x14ac:dyDescent="0.2">
      <c r="A643" s="102">
        <v>16</v>
      </c>
      <c r="B643">
        <v>3289</v>
      </c>
      <c r="C643" t="s">
        <v>814</v>
      </c>
      <c r="D643" t="s">
        <v>3362</v>
      </c>
      <c r="E643">
        <v>790</v>
      </c>
      <c r="F643">
        <v>798</v>
      </c>
      <c r="G643">
        <v>1300</v>
      </c>
      <c r="H643" t="s">
        <v>3343</v>
      </c>
      <c r="I643">
        <v>8804</v>
      </c>
      <c r="J643" t="s">
        <v>1137</v>
      </c>
      <c r="K643" t="s">
        <v>3362</v>
      </c>
      <c r="L643">
        <v>1772</v>
      </c>
      <c r="M643">
        <v>1770</v>
      </c>
      <c r="N643">
        <v>600</v>
      </c>
      <c r="O643" t="s">
        <v>3340</v>
      </c>
      <c r="P643">
        <v>0.88017567149768094</v>
      </c>
      <c r="Q643">
        <v>0.96146617255817901</v>
      </c>
      <c r="R643" s="15">
        <v>5.5462638614713497E-2</v>
      </c>
      <c r="S643" s="15">
        <v>1.73626653053215E-2</v>
      </c>
      <c r="T643">
        <v>-3.6851618340312003E-2</v>
      </c>
      <c r="U643">
        <v>3.6851618340312003E-2</v>
      </c>
      <c r="V643">
        <v>0.72082788052912505</v>
      </c>
      <c r="W643">
        <v>-0.12</v>
      </c>
      <c r="X643">
        <v>2.3199999999999998</v>
      </c>
      <c r="Y643">
        <v>-26035</v>
      </c>
      <c r="Z643">
        <v>-1370</v>
      </c>
      <c r="AA643">
        <v>-0.06</v>
      </c>
      <c r="AB643">
        <v>19</v>
      </c>
      <c r="AC643">
        <v>8</v>
      </c>
      <c r="AD643">
        <v>11</v>
      </c>
      <c r="AE643">
        <v>42.11</v>
      </c>
      <c r="AF643">
        <v>16</v>
      </c>
      <c r="AG643">
        <v>3</v>
      </c>
      <c r="AH643">
        <v>2</v>
      </c>
      <c r="AI643">
        <v>14</v>
      </c>
    </row>
    <row r="644" spans="1:35" x14ac:dyDescent="0.2">
      <c r="A644" s="102">
        <v>183</v>
      </c>
      <c r="B644">
        <v>4004</v>
      </c>
      <c r="C644" t="s">
        <v>3644</v>
      </c>
      <c r="D644" t="s">
        <v>3365</v>
      </c>
      <c r="E644">
        <v>2694</v>
      </c>
      <c r="F644">
        <v>2682</v>
      </c>
      <c r="G644">
        <v>400</v>
      </c>
      <c r="H644" t="s">
        <v>3343</v>
      </c>
      <c r="I644">
        <v>7182</v>
      </c>
      <c r="J644" t="s">
        <v>3519</v>
      </c>
      <c r="K644" t="s">
        <v>3405</v>
      </c>
      <c r="L644">
        <v>1031</v>
      </c>
      <c r="M644">
        <v>1032</v>
      </c>
      <c r="N644">
        <v>1000</v>
      </c>
      <c r="O644" t="s">
        <v>3340</v>
      </c>
      <c r="P644">
        <v>0.84971360471693302</v>
      </c>
      <c r="Q644">
        <v>0.92183518257746899</v>
      </c>
      <c r="R644">
        <v>9.3313006134728704E-2</v>
      </c>
      <c r="S644">
        <v>5.4627407430679099E-3</v>
      </c>
      <c r="T644">
        <v>-1.7663512635788701</v>
      </c>
      <c r="U644">
        <v>1.7663512635788701</v>
      </c>
      <c r="V644">
        <v>1.8275210559339199</v>
      </c>
      <c r="W644">
        <v>-7.28</v>
      </c>
      <c r="X644">
        <v>3.8</v>
      </c>
      <c r="Y644">
        <v>-26057</v>
      </c>
      <c r="Z644">
        <v>-1133</v>
      </c>
      <c r="AA644">
        <v>-0.3</v>
      </c>
      <c r="AB644">
        <v>23</v>
      </c>
      <c r="AC644">
        <v>11</v>
      </c>
      <c r="AD644">
        <v>12</v>
      </c>
      <c r="AE644">
        <v>47.83</v>
      </c>
      <c r="AF644">
        <v>10</v>
      </c>
      <c r="AG644">
        <v>9</v>
      </c>
      <c r="AH644">
        <v>11</v>
      </c>
      <c r="AI644">
        <v>3</v>
      </c>
    </row>
    <row r="645" spans="1:35" x14ac:dyDescent="0.2">
      <c r="A645" s="102">
        <v>873</v>
      </c>
      <c r="B645">
        <v>6473</v>
      </c>
      <c r="C645" t="s">
        <v>1424</v>
      </c>
      <c r="D645" t="s">
        <v>3353</v>
      </c>
      <c r="E645">
        <v>1173</v>
      </c>
      <c r="F645">
        <v>1181</v>
      </c>
      <c r="G645">
        <v>900</v>
      </c>
      <c r="H645" t="s">
        <v>3340</v>
      </c>
      <c r="I645">
        <v>7012</v>
      </c>
      <c r="J645" t="s">
        <v>3676</v>
      </c>
      <c r="K645" t="s">
        <v>3358</v>
      </c>
      <c r="L645">
        <v>2155</v>
      </c>
      <c r="M645">
        <v>2166</v>
      </c>
      <c r="N645">
        <v>500</v>
      </c>
      <c r="O645" t="s">
        <v>3343</v>
      </c>
      <c r="P645">
        <v>0.96786094652336097</v>
      </c>
      <c r="Q645">
        <v>0.81603559861208297</v>
      </c>
      <c r="R645" s="106">
        <v>0.43019799942134401</v>
      </c>
      <c r="S645">
        <v>0.38016266985481301</v>
      </c>
      <c r="T645">
        <v>0.23680645431849201</v>
      </c>
      <c r="U645">
        <v>0.23680645431849201</v>
      </c>
      <c r="V645">
        <v>0.100555094130357</v>
      </c>
      <c r="W645">
        <v>0.67</v>
      </c>
      <c r="X645">
        <v>1.86</v>
      </c>
      <c r="Y645">
        <v>-26565</v>
      </c>
      <c r="Z645">
        <v>-1563</v>
      </c>
      <c r="AA645">
        <v>-0.1</v>
      </c>
      <c r="AB645">
        <v>17</v>
      </c>
      <c r="AC645">
        <v>9</v>
      </c>
      <c r="AD645">
        <v>8</v>
      </c>
      <c r="AE645">
        <v>52.94</v>
      </c>
      <c r="AF645">
        <v>15</v>
      </c>
      <c r="AG645">
        <v>4</v>
      </c>
      <c r="AH645">
        <v>3</v>
      </c>
      <c r="AI645">
        <v>10</v>
      </c>
    </row>
    <row r="646" spans="1:35" x14ac:dyDescent="0.2">
      <c r="A646" s="102">
        <v>134</v>
      </c>
      <c r="B646">
        <v>7202</v>
      </c>
      <c r="C646" t="s">
        <v>998</v>
      </c>
      <c r="D646" t="s">
        <v>3358</v>
      </c>
      <c r="E646">
        <v>1092</v>
      </c>
      <c r="F646">
        <v>1090.5</v>
      </c>
      <c r="G646">
        <v>800</v>
      </c>
      <c r="H646" t="s">
        <v>3343</v>
      </c>
      <c r="I646">
        <v>7327</v>
      </c>
      <c r="J646" t="s">
        <v>3708</v>
      </c>
      <c r="K646" t="s">
        <v>3405</v>
      </c>
      <c r="L646">
        <v>2780</v>
      </c>
      <c r="M646">
        <v>2765</v>
      </c>
      <c r="N646">
        <v>300</v>
      </c>
      <c r="O646" t="s">
        <v>3340</v>
      </c>
      <c r="P646">
        <v>0.88793134380739203</v>
      </c>
      <c r="Q646">
        <v>0.92889270734131002</v>
      </c>
      <c r="R646">
        <v>0.14592390115355</v>
      </c>
      <c r="S646">
        <v>1.34357226325406E-2</v>
      </c>
      <c r="T646">
        <v>-2.5006383183257701</v>
      </c>
      <c r="U646">
        <v>2.5006383183257701</v>
      </c>
      <c r="V646">
        <v>2.9580324376970402</v>
      </c>
      <c r="W646">
        <v>-10.220000000000001</v>
      </c>
      <c r="X646">
        <v>5.17</v>
      </c>
      <c r="Y646">
        <v>-26752</v>
      </c>
      <c r="Z646">
        <v>-5350</v>
      </c>
      <c r="AA646">
        <v>-0.1</v>
      </c>
      <c r="AB646">
        <v>5</v>
      </c>
      <c r="AC646">
        <v>2</v>
      </c>
      <c r="AD646">
        <v>3</v>
      </c>
      <c r="AE646">
        <v>40</v>
      </c>
      <c r="AF646">
        <v>12</v>
      </c>
      <c r="AG646">
        <v>2</v>
      </c>
      <c r="AH646">
        <v>1</v>
      </c>
      <c r="AI646">
        <v>2</v>
      </c>
    </row>
    <row r="647" spans="1:35" x14ac:dyDescent="0.2">
      <c r="A647" s="102">
        <v>701</v>
      </c>
      <c r="B647">
        <v>6902</v>
      </c>
      <c r="C647" t="s">
        <v>984</v>
      </c>
      <c r="D647" t="s">
        <v>3358</v>
      </c>
      <c r="E647">
        <v>4500</v>
      </c>
      <c r="F647">
        <v>4500</v>
      </c>
      <c r="G647">
        <v>200</v>
      </c>
      <c r="H647" t="s">
        <v>3340</v>
      </c>
      <c r="I647">
        <v>6995</v>
      </c>
      <c r="J647" t="s">
        <v>51</v>
      </c>
      <c r="K647" t="s">
        <v>3358</v>
      </c>
      <c r="L647">
        <v>1903</v>
      </c>
      <c r="M647">
        <v>1881</v>
      </c>
      <c r="N647">
        <v>500</v>
      </c>
      <c r="O647" t="s">
        <v>3343</v>
      </c>
      <c r="P647">
        <v>0.923730278672799</v>
      </c>
      <c r="Q647">
        <v>0.84307138364415801</v>
      </c>
      <c r="R647">
        <v>0.237595513931837</v>
      </c>
      <c r="S647">
        <v>0.111665144384078</v>
      </c>
      <c r="T647">
        <v>0.30442487556832498</v>
      </c>
      <c r="U647">
        <v>0.30442487556832498</v>
      </c>
      <c r="V647">
        <v>4.1563077762198697E-2</v>
      </c>
      <c r="W647">
        <v>1.05</v>
      </c>
      <c r="X647">
        <v>4.5</v>
      </c>
      <c r="Y647">
        <v>-26950</v>
      </c>
      <c r="Z647">
        <v>-2246</v>
      </c>
      <c r="AA647">
        <v>-0.05</v>
      </c>
      <c r="AB647">
        <v>12</v>
      </c>
      <c r="AC647">
        <v>8</v>
      </c>
      <c r="AD647">
        <v>4</v>
      </c>
      <c r="AE647">
        <v>66.67</v>
      </c>
      <c r="AF647">
        <v>15</v>
      </c>
      <c r="AG647">
        <v>1</v>
      </c>
      <c r="AH647">
        <v>2</v>
      </c>
      <c r="AI647">
        <v>9</v>
      </c>
    </row>
    <row r="648" spans="1:35" x14ac:dyDescent="0.2">
      <c r="A648" s="102">
        <v>782</v>
      </c>
      <c r="B648">
        <v>3563</v>
      </c>
      <c r="C648" t="s">
        <v>3654</v>
      </c>
      <c r="D648" t="s">
        <v>3366</v>
      </c>
      <c r="E648">
        <v>9710</v>
      </c>
      <c r="F648">
        <v>9500</v>
      </c>
      <c r="G648">
        <v>100</v>
      </c>
      <c r="H648" t="s">
        <v>3343</v>
      </c>
      <c r="I648">
        <v>6755</v>
      </c>
      <c r="J648" t="s">
        <v>698</v>
      </c>
      <c r="K648" t="s">
        <v>3345</v>
      </c>
      <c r="L648">
        <v>2543</v>
      </c>
      <c r="M648">
        <v>2478</v>
      </c>
      <c r="N648">
        <v>400</v>
      </c>
      <c r="O648" t="s">
        <v>3340</v>
      </c>
      <c r="P648">
        <v>0.84914970882587704</v>
      </c>
      <c r="Q648">
        <v>0.831767363557258</v>
      </c>
      <c r="R648">
        <v>0.28994426558511499</v>
      </c>
      <c r="S648">
        <v>0.149198062369823</v>
      </c>
      <c r="T648">
        <v>-0.49991133492451101</v>
      </c>
      <c r="U648">
        <v>0.49991133492451101</v>
      </c>
      <c r="V648">
        <v>0.77104348541843903</v>
      </c>
      <c r="W648">
        <v>-2.68</v>
      </c>
      <c r="X648">
        <v>4.34</v>
      </c>
      <c r="Y648">
        <v>-27182</v>
      </c>
      <c r="Z648">
        <v>-971</v>
      </c>
      <c r="AA648">
        <v>0.03</v>
      </c>
      <c r="AB648">
        <v>28</v>
      </c>
      <c r="AC648">
        <v>17</v>
      </c>
      <c r="AD648">
        <v>11</v>
      </c>
      <c r="AE648">
        <v>60.71</v>
      </c>
      <c r="AF648">
        <v>10</v>
      </c>
      <c r="AG648">
        <v>15</v>
      </c>
      <c r="AH648">
        <v>11</v>
      </c>
      <c r="AI648">
        <v>2</v>
      </c>
    </row>
    <row r="649" spans="1:35" x14ac:dyDescent="0.2">
      <c r="A649" s="102">
        <v>342</v>
      </c>
      <c r="B649">
        <v>3865</v>
      </c>
      <c r="C649" t="s">
        <v>3278</v>
      </c>
      <c r="D649" t="s">
        <v>3671</v>
      </c>
      <c r="E649">
        <v>524</v>
      </c>
      <c r="F649">
        <v>524</v>
      </c>
      <c r="G649">
        <v>2000</v>
      </c>
      <c r="H649" t="s">
        <v>3343</v>
      </c>
      <c r="I649">
        <v>7182</v>
      </c>
      <c r="J649" t="s">
        <v>3519</v>
      </c>
      <c r="K649" t="s">
        <v>3405</v>
      </c>
      <c r="L649">
        <v>1031</v>
      </c>
      <c r="M649">
        <v>1032</v>
      </c>
      <c r="N649">
        <v>1000</v>
      </c>
      <c r="O649" t="s">
        <v>3340</v>
      </c>
      <c r="P649">
        <v>0.88135296139841901</v>
      </c>
      <c r="Q649">
        <v>0.89685327349484301</v>
      </c>
      <c r="R649" s="106">
        <v>0.15443330058434401</v>
      </c>
      <c r="S649" s="15">
        <v>7.3489724165818103E-3</v>
      </c>
      <c r="T649">
        <v>-1.6788063931157</v>
      </c>
      <c r="U649">
        <v>1.6788063931157</v>
      </c>
      <c r="V649">
        <v>1.5519108290336301</v>
      </c>
      <c r="W649">
        <v>-4.0599999999999996</v>
      </c>
      <c r="X649">
        <v>1.55</v>
      </c>
      <c r="Y649">
        <v>-27469</v>
      </c>
      <c r="Z649">
        <v>-1831</v>
      </c>
      <c r="AA649">
        <v>-0.1</v>
      </c>
      <c r="AB649">
        <v>15</v>
      </c>
      <c r="AC649">
        <v>7</v>
      </c>
      <c r="AD649">
        <v>8</v>
      </c>
      <c r="AE649">
        <v>46.67</v>
      </c>
      <c r="AF649">
        <v>12</v>
      </c>
      <c r="AG649">
        <v>3</v>
      </c>
      <c r="AH649">
        <v>6</v>
      </c>
      <c r="AI649">
        <v>6</v>
      </c>
    </row>
    <row r="650" spans="1:35" x14ac:dyDescent="0.2">
      <c r="A650" s="102">
        <v>195</v>
      </c>
      <c r="B650">
        <v>2914</v>
      </c>
      <c r="C650" t="s">
        <v>3574</v>
      </c>
      <c r="D650" t="s">
        <v>3368</v>
      </c>
      <c r="E650">
        <v>2300</v>
      </c>
      <c r="F650">
        <v>2298</v>
      </c>
      <c r="G650">
        <v>500</v>
      </c>
      <c r="H650" t="s">
        <v>3340</v>
      </c>
      <c r="I650">
        <v>9603</v>
      </c>
      <c r="J650" t="s">
        <v>3624</v>
      </c>
      <c r="K650" t="s">
        <v>3355</v>
      </c>
      <c r="L650">
        <v>2625</v>
      </c>
      <c r="M650">
        <v>2673</v>
      </c>
      <c r="N650">
        <v>400</v>
      </c>
      <c r="O650" t="s">
        <v>3343</v>
      </c>
      <c r="P650">
        <v>0.84182436269360295</v>
      </c>
      <c r="Q650">
        <v>0.92046845118109599</v>
      </c>
      <c r="R650">
        <v>0.24521803564508701</v>
      </c>
      <c r="S650" s="106">
        <v>5.4378815858165397E-2</v>
      </c>
      <c r="T650">
        <v>0.52261459098179097</v>
      </c>
      <c r="U650">
        <v>0.52261459098179097</v>
      </c>
      <c r="V650">
        <v>1.2778215408359299</v>
      </c>
      <c r="W650">
        <v>2.2200000000000002</v>
      </c>
      <c r="X650">
        <v>7.46</v>
      </c>
      <c r="Y650">
        <v>-28553</v>
      </c>
      <c r="Z650">
        <v>-1680</v>
      </c>
      <c r="AA650">
        <v>-0.09</v>
      </c>
      <c r="AB650">
        <v>17</v>
      </c>
      <c r="AC650">
        <v>8</v>
      </c>
      <c r="AD650">
        <v>9</v>
      </c>
      <c r="AE650">
        <v>47.06</v>
      </c>
      <c r="AF650">
        <v>12</v>
      </c>
      <c r="AG650">
        <v>5</v>
      </c>
      <c r="AH650">
        <v>5</v>
      </c>
      <c r="AI650">
        <v>7</v>
      </c>
    </row>
    <row r="651" spans="1:35" x14ac:dyDescent="0.2">
      <c r="A651" s="102">
        <v>772</v>
      </c>
      <c r="B651">
        <v>7164</v>
      </c>
      <c r="C651" t="s">
        <v>3663</v>
      </c>
      <c r="D651" t="s">
        <v>3346</v>
      </c>
      <c r="E651">
        <v>4780</v>
      </c>
      <c r="F651">
        <v>4725</v>
      </c>
      <c r="G651">
        <v>200</v>
      </c>
      <c r="H651" t="s">
        <v>3343</v>
      </c>
      <c r="I651">
        <v>8036</v>
      </c>
      <c r="J651" t="s">
        <v>3354</v>
      </c>
      <c r="K651" t="s">
        <v>3347</v>
      </c>
      <c r="L651">
        <v>8080</v>
      </c>
      <c r="M651">
        <v>8010</v>
      </c>
      <c r="N651">
        <v>100</v>
      </c>
      <c r="O651" t="s">
        <v>3340</v>
      </c>
      <c r="P651">
        <v>0.92408645559372804</v>
      </c>
      <c r="Q651">
        <v>0.83354808758925303</v>
      </c>
      <c r="R651">
        <v>4.8836822224150797E-2</v>
      </c>
      <c r="S651">
        <v>0.179054436990221</v>
      </c>
      <c r="T651">
        <v>-1.10960676429756</v>
      </c>
      <c r="U651">
        <v>1.10960676429756</v>
      </c>
      <c r="V651">
        <v>1.3036229548331799</v>
      </c>
      <c r="W651">
        <v>-5.65</v>
      </c>
      <c r="X651">
        <v>17.98</v>
      </c>
      <c r="Y651">
        <v>-29806</v>
      </c>
      <c r="Z651">
        <v>-4258</v>
      </c>
      <c r="AA651">
        <v>-0.12</v>
      </c>
      <c r="AB651">
        <v>7</v>
      </c>
      <c r="AC651">
        <v>3</v>
      </c>
      <c r="AD651">
        <v>4</v>
      </c>
      <c r="AE651">
        <v>42.86</v>
      </c>
      <c r="AF651">
        <v>10</v>
      </c>
      <c r="AG651">
        <v>2</v>
      </c>
      <c r="AH651">
        <v>2</v>
      </c>
      <c r="AI651">
        <v>3</v>
      </c>
    </row>
    <row r="652" spans="1:35" x14ac:dyDescent="0.2">
      <c r="A652" s="102">
        <v>454</v>
      </c>
      <c r="B652">
        <v>1414</v>
      </c>
      <c r="C652" t="s">
        <v>3630</v>
      </c>
      <c r="D652" t="s">
        <v>3350</v>
      </c>
      <c r="E652">
        <v>4630</v>
      </c>
      <c r="F652">
        <v>4590</v>
      </c>
      <c r="G652">
        <v>200</v>
      </c>
      <c r="H652" t="s">
        <v>3340</v>
      </c>
      <c r="I652">
        <v>1802</v>
      </c>
      <c r="J652" t="s">
        <v>3662</v>
      </c>
      <c r="K652" t="s">
        <v>3350</v>
      </c>
      <c r="L652">
        <v>1222</v>
      </c>
      <c r="M652">
        <v>1226</v>
      </c>
      <c r="N652">
        <v>700</v>
      </c>
      <c r="O652" t="s">
        <v>3343</v>
      </c>
      <c r="P652">
        <v>0.85542178172716299</v>
      </c>
      <c r="Q652">
        <v>0.88196610599690906</v>
      </c>
      <c r="R652">
        <v>0.21575868684969199</v>
      </c>
      <c r="S652" s="15">
        <v>0.15763164398851801</v>
      </c>
      <c r="T652">
        <v>0.52328302170807195</v>
      </c>
      <c r="U652">
        <v>0.52328302170807195</v>
      </c>
      <c r="V652">
        <v>0.68545070841469902</v>
      </c>
      <c r="W652">
        <v>0.89</v>
      </c>
      <c r="X652">
        <v>6.51</v>
      </c>
      <c r="Y652">
        <v>-29956</v>
      </c>
      <c r="Z652">
        <v>-1577</v>
      </c>
      <c r="AA652">
        <v>-0.2</v>
      </c>
      <c r="AB652">
        <v>19</v>
      </c>
      <c r="AC652">
        <v>9</v>
      </c>
      <c r="AD652">
        <v>10</v>
      </c>
      <c r="AE652">
        <v>47.37</v>
      </c>
      <c r="AF652">
        <v>12</v>
      </c>
      <c r="AG652">
        <v>6</v>
      </c>
      <c r="AH652">
        <v>6</v>
      </c>
      <c r="AI652">
        <v>7</v>
      </c>
    </row>
    <row r="653" spans="1:35" x14ac:dyDescent="0.2">
      <c r="A653" s="102">
        <v>528</v>
      </c>
      <c r="B653">
        <v>1881</v>
      </c>
      <c r="C653" t="s">
        <v>743</v>
      </c>
      <c r="D653" t="s">
        <v>3350</v>
      </c>
      <c r="E653">
        <v>2700</v>
      </c>
      <c r="F653">
        <v>2700</v>
      </c>
      <c r="G653">
        <v>400</v>
      </c>
      <c r="H653" t="s">
        <v>3343</v>
      </c>
      <c r="I653">
        <v>4812</v>
      </c>
      <c r="J653" t="s">
        <v>878</v>
      </c>
      <c r="K653" t="s">
        <v>3342</v>
      </c>
      <c r="L653">
        <v>4730</v>
      </c>
      <c r="M653">
        <v>4795</v>
      </c>
      <c r="N653">
        <v>200</v>
      </c>
      <c r="O653" t="s">
        <v>3340</v>
      </c>
      <c r="P653">
        <v>0.84732362928392102</v>
      </c>
      <c r="Q653">
        <v>0.87237708474573705</v>
      </c>
      <c r="R653" s="15">
        <v>0.34828118923023998</v>
      </c>
      <c r="S653" s="15">
        <v>0.15010878519931101</v>
      </c>
      <c r="T653">
        <v>-0.32826607717462802</v>
      </c>
      <c r="U653">
        <v>0.32826607717462802</v>
      </c>
      <c r="V653">
        <v>0.215657479940917</v>
      </c>
      <c r="W653">
        <v>-1.6</v>
      </c>
      <c r="X653">
        <v>12.62</v>
      </c>
      <c r="Y653">
        <v>-30940</v>
      </c>
      <c r="Z653">
        <v>-1628</v>
      </c>
      <c r="AA653">
        <v>-7.0000000000000007E-2</v>
      </c>
      <c r="AB653">
        <v>19</v>
      </c>
      <c r="AC653">
        <v>10</v>
      </c>
      <c r="AD653">
        <v>9</v>
      </c>
      <c r="AE653">
        <v>52.63</v>
      </c>
      <c r="AF653">
        <v>9</v>
      </c>
      <c r="AG653">
        <v>9</v>
      </c>
      <c r="AH653">
        <v>7</v>
      </c>
      <c r="AI653">
        <v>3</v>
      </c>
    </row>
    <row r="654" spans="1:35" x14ac:dyDescent="0.2">
      <c r="A654" s="102">
        <v>683</v>
      </c>
      <c r="B654">
        <v>4183</v>
      </c>
      <c r="C654" t="s">
        <v>3645</v>
      </c>
      <c r="D654" t="s">
        <v>3365</v>
      </c>
      <c r="E654">
        <v>2493</v>
      </c>
      <c r="F654">
        <v>2561</v>
      </c>
      <c r="G654">
        <v>300</v>
      </c>
      <c r="H654" t="s">
        <v>3343</v>
      </c>
      <c r="I654">
        <v>8316</v>
      </c>
      <c r="J654" t="s">
        <v>3673</v>
      </c>
      <c r="K654" t="s">
        <v>3405</v>
      </c>
      <c r="L654">
        <v>3901</v>
      </c>
      <c r="M654">
        <v>3904</v>
      </c>
      <c r="N654">
        <v>200</v>
      </c>
      <c r="O654" t="s">
        <v>3340</v>
      </c>
      <c r="P654">
        <v>0.82700424477664303</v>
      </c>
      <c r="Q654">
        <v>0.84644965807139705</v>
      </c>
      <c r="R654">
        <v>0.110077533570116</v>
      </c>
      <c r="S654">
        <v>0.19506478032812899</v>
      </c>
      <c r="T654">
        <v>-0.513172641334113</v>
      </c>
      <c r="U654">
        <v>0.513172641334113</v>
      </c>
      <c r="V654">
        <v>2.3138993043378999</v>
      </c>
      <c r="W654">
        <v>-1.23</v>
      </c>
      <c r="X654">
        <v>1.6</v>
      </c>
      <c r="Y654">
        <v>-32881</v>
      </c>
      <c r="Z654">
        <v>-2055</v>
      </c>
      <c r="AA654">
        <v>-0.08</v>
      </c>
      <c r="AB654">
        <v>16</v>
      </c>
      <c r="AC654">
        <v>9</v>
      </c>
      <c r="AD654">
        <v>7</v>
      </c>
      <c r="AE654">
        <v>56.25</v>
      </c>
      <c r="AF654">
        <v>15</v>
      </c>
      <c r="AG654">
        <v>4</v>
      </c>
      <c r="AH654">
        <v>4</v>
      </c>
      <c r="AI654">
        <v>8</v>
      </c>
    </row>
    <row r="655" spans="1:35" x14ac:dyDescent="0.2">
      <c r="A655" s="102">
        <v>721</v>
      </c>
      <c r="B655">
        <v>2206</v>
      </c>
      <c r="C655" t="s">
        <v>755</v>
      </c>
      <c r="D655" t="s">
        <v>3368</v>
      </c>
      <c r="E655">
        <v>4845</v>
      </c>
      <c r="F655">
        <v>4880</v>
      </c>
      <c r="G655">
        <v>200</v>
      </c>
      <c r="H655" t="s">
        <v>3340</v>
      </c>
      <c r="I655">
        <v>2607</v>
      </c>
      <c r="J655" t="s">
        <v>3369</v>
      </c>
      <c r="K655" t="s">
        <v>3368</v>
      </c>
      <c r="L655">
        <v>2925</v>
      </c>
      <c r="M655">
        <v>2886</v>
      </c>
      <c r="N655">
        <v>300</v>
      </c>
      <c r="O655" t="s">
        <v>3343</v>
      </c>
      <c r="P655">
        <v>0.86981728254836799</v>
      </c>
      <c r="Q655">
        <v>0.84025792895022</v>
      </c>
      <c r="R655">
        <v>0.10245151156296101</v>
      </c>
      <c r="S655">
        <v>0.292666936626094</v>
      </c>
      <c r="T655">
        <v>1.3549829435840699</v>
      </c>
      <c r="U655">
        <v>1.3549829435840699</v>
      </c>
      <c r="V655">
        <v>1.19000645047651</v>
      </c>
      <c r="W655">
        <v>4.37</v>
      </c>
      <c r="X655">
        <v>11.29</v>
      </c>
      <c r="Y655">
        <v>-33971</v>
      </c>
      <c r="Z655">
        <v>-4246</v>
      </c>
      <c r="AA655">
        <v>-0.54</v>
      </c>
      <c r="AB655">
        <v>8</v>
      </c>
      <c r="AC655">
        <v>3</v>
      </c>
      <c r="AD655">
        <v>5</v>
      </c>
      <c r="AE655">
        <v>37.5</v>
      </c>
      <c r="AF655">
        <v>13</v>
      </c>
      <c r="AG655">
        <v>1</v>
      </c>
      <c r="AH655">
        <v>2</v>
      </c>
      <c r="AI655">
        <v>5</v>
      </c>
    </row>
    <row r="656" spans="1:35" x14ac:dyDescent="0.2">
      <c r="A656" s="102">
        <v>363</v>
      </c>
      <c r="B656">
        <v>6758</v>
      </c>
      <c r="C656" t="s">
        <v>3357</v>
      </c>
      <c r="D656" t="s">
        <v>3345</v>
      </c>
      <c r="E656">
        <v>7862</v>
      </c>
      <c r="F656">
        <v>7659</v>
      </c>
      <c r="G656">
        <v>100</v>
      </c>
      <c r="H656" t="s">
        <v>3343</v>
      </c>
      <c r="I656">
        <v>8572</v>
      </c>
      <c r="J656" t="s">
        <v>3308</v>
      </c>
      <c r="K656" t="s">
        <v>3346</v>
      </c>
      <c r="L656">
        <v>529</v>
      </c>
      <c r="M656">
        <v>522</v>
      </c>
      <c r="N656">
        <v>1500</v>
      </c>
      <c r="O656" t="s">
        <v>3340</v>
      </c>
      <c r="P656">
        <v>0.95062750913156402</v>
      </c>
      <c r="Q656">
        <v>0.89486118577628104</v>
      </c>
      <c r="R656" s="106">
        <v>5.4782675100529102E-2</v>
      </c>
      <c r="S656" s="106">
        <v>0.39860696282358499</v>
      </c>
      <c r="T656">
        <v>-1.31666532239889</v>
      </c>
      <c r="U656">
        <v>1.31666532239889</v>
      </c>
      <c r="V656">
        <v>1.16462356782515</v>
      </c>
      <c r="W656">
        <v>-3.07</v>
      </c>
      <c r="X656">
        <v>2.23</v>
      </c>
      <c r="Y656">
        <v>-34511</v>
      </c>
      <c r="Z656">
        <v>-1726</v>
      </c>
      <c r="AA656">
        <v>0.09</v>
      </c>
      <c r="AB656">
        <v>20</v>
      </c>
      <c r="AC656">
        <v>10</v>
      </c>
      <c r="AD656">
        <v>10</v>
      </c>
      <c r="AE656">
        <v>50</v>
      </c>
      <c r="AF656">
        <v>11</v>
      </c>
      <c r="AG656">
        <v>8</v>
      </c>
      <c r="AH656">
        <v>7</v>
      </c>
      <c r="AI656">
        <v>5</v>
      </c>
    </row>
    <row r="657" spans="1:35" x14ac:dyDescent="0.2">
      <c r="A657" s="102">
        <v>38</v>
      </c>
      <c r="B657">
        <v>3038</v>
      </c>
      <c r="C657" t="s">
        <v>1379</v>
      </c>
      <c r="D657" t="s">
        <v>3347</v>
      </c>
      <c r="E657">
        <v>4320</v>
      </c>
      <c r="F657">
        <v>4365</v>
      </c>
      <c r="G657">
        <v>200</v>
      </c>
      <c r="H657" t="s">
        <v>3340</v>
      </c>
      <c r="I657">
        <v>6951</v>
      </c>
      <c r="J657" t="s">
        <v>229</v>
      </c>
      <c r="K657" t="s">
        <v>3345</v>
      </c>
      <c r="L657">
        <v>3660</v>
      </c>
      <c r="M657">
        <v>3690</v>
      </c>
      <c r="N657">
        <v>200</v>
      </c>
      <c r="O657" t="s">
        <v>3343</v>
      </c>
      <c r="P657">
        <v>0.93878728984151705</v>
      </c>
      <c r="Q657">
        <v>0.95264001297704104</v>
      </c>
      <c r="R657">
        <v>7.6242974815753498E-2</v>
      </c>
      <c r="S657">
        <v>8.4878720889047299E-2</v>
      </c>
      <c r="T657">
        <v>1.18643369298739</v>
      </c>
      <c r="U657">
        <v>1.18643369298739</v>
      </c>
      <c r="V657">
        <v>1.3635447896463599</v>
      </c>
      <c r="W657">
        <v>5.67</v>
      </c>
      <c r="X657">
        <v>15.46</v>
      </c>
      <c r="Y657">
        <v>-36263</v>
      </c>
      <c r="Z657">
        <v>-1511</v>
      </c>
      <c r="AA657">
        <v>-0.08</v>
      </c>
      <c r="AB657">
        <v>24</v>
      </c>
      <c r="AC657">
        <v>11</v>
      </c>
      <c r="AD657">
        <v>13</v>
      </c>
      <c r="AE657">
        <v>45.83</v>
      </c>
      <c r="AF657">
        <v>8</v>
      </c>
      <c r="AG657">
        <v>11</v>
      </c>
      <c r="AH657">
        <v>11</v>
      </c>
      <c r="AI657">
        <v>2</v>
      </c>
    </row>
    <row r="658" spans="1:35" x14ac:dyDescent="0.2">
      <c r="A658" s="102">
        <v>85</v>
      </c>
      <c r="B658">
        <v>3231</v>
      </c>
      <c r="C658" t="s">
        <v>560</v>
      </c>
      <c r="D658" t="s">
        <v>3362</v>
      </c>
      <c r="E658">
        <v>2703</v>
      </c>
      <c r="F658">
        <v>2721</v>
      </c>
      <c r="G658">
        <v>300</v>
      </c>
      <c r="H658" t="s">
        <v>3343</v>
      </c>
      <c r="I658">
        <v>6951</v>
      </c>
      <c r="J658" t="s">
        <v>229</v>
      </c>
      <c r="K658" t="s">
        <v>3345</v>
      </c>
      <c r="L658">
        <v>3660</v>
      </c>
      <c r="M658">
        <v>3690</v>
      </c>
      <c r="N658">
        <v>200</v>
      </c>
      <c r="O658" t="s">
        <v>3340</v>
      </c>
      <c r="P658">
        <v>0.81202945770894897</v>
      </c>
      <c r="Q658">
        <v>0.93867869196477705</v>
      </c>
      <c r="R658">
        <v>0.16500046830029799</v>
      </c>
      <c r="S658">
        <v>1.1426595100515099E-2</v>
      </c>
      <c r="T658">
        <v>-1.8632490668988499</v>
      </c>
      <c r="U658">
        <v>1.8632490668988499</v>
      </c>
      <c r="V658">
        <v>1.7239796642179499</v>
      </c>
      <c r="W658">
        <v>-12.52</v>
      </c>
      <c r="X658">
        <v>10.61</v>
      </c>
      <c r="Y658">
        <v>-36394</v>
      </c>
      <c r="Z658">
        <v>-2022</v>
      </c>
      <c r="AA658">
        <v>-0.03</v>
      </c>
      <c r="AB658">
        <v>18</v>
      </c>
      <c r="AC658">
        <v>10</v>
      </c>
      <c r="AD658">
        <v>8</v>
      </c>
      <c r="AE658">
        <v>55.56</v>
      </c>
      <c r="AF658">
        <v>8</v>
      </c>
      <c r="AG658">
        <v>9</v>
      </c>
      <c r="AH658">
        <v>6</v>
      </c>
      <c r="AI658">
        <v>3</v>
      </c>
    </row>
    <row r="659" spans="1:35" x14ac:dyDescent="0.2">
      <c r="A659" s="102">
        <v>383</v>
      </c>
      <c r="B659">
        <v>5334</v>
      </c>
      <c r="C659" t="s">
        <v>3702</v>
      </c>
      <c r="D659" t="s">
        <v>3339</v>
      </c>
      <c r="E659">
        <v>1907</v>
      </c>
      <c r="F659">
        <v>1917</v>
      </c>
      <c r="G659">
        <v>500</v>
      </c>
      <c r="H659" t="s">
        <v>3343</v>
      </c>
      <c r="I659">
        <v>7240</v>
      </c>
      <c r="J659" t="s">
        <v>1003</v>
      </c>
      <c r="K659" t="s">
        <v>3358</v>
      </c>
      <c r="L659">
        <v>1557</v>
      </c>
      <c r="M659">
        <v>1569</v>
      </c>
      <c r="N659">
        <v>600</v>
      </c>
      <c r="O659" t="s">
        <v>3340</v>
      </c>
      <c r="P659">
        <v>0.90928735029072705</v>
      </c>
      <c r="Q659">
        <v>0.89184000104416195</v>
      </c>
      <c r="R659">
        <v>1.37680236082532E-2</v>
      </c>
      <c r="S659">
        <v>1.13743563386371E-2</v>
      </c>
      <c r="T659">
        <v>-2.0779542786139902</v>
      </c>
      <c r="U659">
        <v>2.0779542786139902</v>
      </c>
      <c r="V659">
        <v>2.52525286203957</v>
      </c>
      <c r="W659">
        <v>-4.97</v>
      </c>
      <c r="X659">
        <v>1.78</v>
      </c>
      <c r="Y659">
        <v>-36873</v>
      </c>
      <c r="Z659">
        <v>-2048</v>
      </c>
      <c r="AA659">
        <v>-0.16</v>
      </c>
      <c r="AB659">
        <v>18</v>
      </c>
      <c r="AC659">
        <v>9</v>
      </c>
      <c r="AD659">
        <v>9</v>
      </c>
      <c r="AE659">
        <v>50</v>
      </c>
      <c r="AF659">
        <v>13</v>
      </c>
      <c r="AG659">
        <v>5</v>
      </c>
      <c r="AH659">
        <v>6</v>
      </c>
      <c r="AI659">
        <v>7</v>
      </c>
    </row>
    <row r="660" spans="1:35" x14ac:dyDescent="0.2">
      <c r="A660" s="102">
        <v>108</v>
      </c>
      <c r="B660">
        <v>4004</v>
      </c>
      <c r="C660" t="s">
        <v>3644</v>
      </c>
      <c r="D660" t="s">
        <v>3365</v>
      </c>
      <c r="E660">
        <v>2694</v>
      </c>
      <c r="F660">
        <v>2682</v>
      </c>
      <c r="G660">
        <v>400</v>
      </c>
      <c r="H660" t="s">
        <v>3340</v>
      </c>
      <c r="I660">
        <v>7276</v>
      </c>
      <c r="J660" t="s">
        <v>3401</v>
      </c>
      <c r="K660" t="s">
        <v>3345</v>
      </c>
      <c r="L660">
        <v>4940</v>
      </c>
      <c r="M660">
        <v>4905</v>
      </c>
      <c r="N660">
        <v>200</v>
      </c>
      <c r="O660" t="s">
        <v>3343</v>
      </c>
      <c r="P660">
        <v>0.89408424526538999</v>
      </c>
      <c r="Q660">
        <v>0.93351135129743601</v>
      </c>
      <c r="R660" s="106">
        <v>6.0663059185065399E-2</v>
      </c>
      <c r="S660" s="106">
        <v>6.6148363197247206E-2</v>
      </c>
      <c r="T660">
        <v>0.189998155317431</v>
      </c>
      <c r="U660">
        <v>0.189998155317431</v>
      </c>
      <c r="V660">
        <v>8.4162323183724005E-2</v>
      </c>
      <c r="W660">
        <v>0.53</v>
      </c>
      <c r="X660">
        <v>9.36</v>
      </c>
      <c r="Y660">
        <v>-37563</v>
      </c>
      <c r="Z660">
        <v>-2889</v>
      </c>
      <c r="AA660">
        <v>-0.1</v>
      </c>
      <c r="AB660">
        <v>13</v>
      </c>
      <c r="AC660">
        <v>8</v>
      </c>
      <c r="AD660">
        <v>5</v>
      </c>
      <c r="AE660">
        <v>61.54</v>
      </c>
      <c r="AF660">
        <v>11</v>
      </c>
      <c r="AG660">
        <v>5</v>
      </c>
      <c r="AH660">
        <v>5</v>
      </c>
      <c r="AI660">
        <v>3</v>
      </c>
    </row>
    <row r="661" spans="1:35" x14ac:dyDescent="0.2">
      <c r="A661" s="102">
        <v>338</v>
      </c>
      <c r="B661">
        <v>1414</v>
      </c>
      <c r="C661" t="s">
        <v>3630</v>
      </c>
      <c r="D661" t="s">
        <v>3350</v>
      </c>
      <c r="E661">
        <v>4630</v>
      </c>
      <c r="F661">
        <v>4590</v>
      </c>
      <c r="G661">
        <v>200</v>
      </c>
      <c r="H661" t="s">
        <v>3343</v>
      </c>
      <c r="I661">
        <v>8572</v>
      </c>
      <c r="J661" t="s">
        <v>3308</v>
      </c>
      <c r="K661" t="s">
        <v>3346</v>
      </c>
      <c r="L661">
        <v>529</v>
      </c>
      <c r="M661">
        <v>522</v>
      </c>
      <c r="N661">
        <v>1800</v>
      </c>
      <c r="O661" t="s">
        <v>3340</v>
      </c>
      <c r="P661">
        <v>0.83064611308744296</v>
      </c>
      <c r="Q661">
        <v>0.89696768320488995</v>
      </c>
      <c r="R661">
        <v>0.25371130231517802</v>
      </c>
      <c r="S661">
        <v>1.26206168717187E-2</v>
      </c>
      <c r="T661">
        <v>-1.55167458003145</v>
      </c>
      <c r="U661">
        <v>1.55167458003145</v>
      </c>
      <c r="V661">
        <v>1.9311939244827301</v>
      </c>
      <c r="W661">
        <v>-6.39</v>
      </c>
      <c r="X661">
        <v>2.35</v>
      </c>
      <c r="Y661">
        <v>-38342</v>
      </c>
      <c r="Z661">
        <v>-2130</v>
      </c>
      <c r="AA661">
        <v>-0.12</v>
      </c>
      <c r="AB661">
        <v>18</v>
      </c>
      <c r="AC661">
        <v>8</v>
      </c>
      <c r="AD661">
        <v>10</v>
      </c>
      <c r="AE661">
        <v>44.44</v>
      </c>
      <c r="AF661">
        <v>15</v>
      </c>
      <c r="AG661">
        <v>3</v>
      </c>
      <c r="AH661">
        <v>2</v>
      </c>
      <c r="AI661">
        <v>13</v>
      </c>
    </row>
    <row r="662" spans="1:35" x14ac:dyDescent="0.2">
      <c r="A662" s="102">
        <v>100</v>
      </c>
      <c r="B662">
        <v>4217</v>
      </c>
      <c r="C662" t="s">
        <v>1428</v>
      </c>
      <c r="D662" t="s">
        <v>3365</v>
      </c>
      <c r="E662">
        <v>4600</v>
      </c>
      <c r="F662">
        <v>4600</v>
      </c>
      <c r="G662">
        <v>100</v>
      </c>
      <c r="H662" t="s">
        <v>3340</v>
      </c>
      <c r="I662">
        <v>4686</v>
      </c>
      <c r="J662" t="s">
        <v>3361</v>
      </c>
      <c r="K662" t="s">
        <v>3342</v>
      </c>
      <c r="L662">
        <v>5980</v>
      </c>
      <c r="M662">
        <v>5870</v>
      </c>
      <c r="N662">
        <v>100</v>
      </c>
      <c r="O662" t="s">
        <v>3343</v>
      </c>
      <c r="P662">
        <v>0.82964617192150003</v>
      </c>
      <c r="Q662">
        <v>0.93480421013986104</v>
      </c>
      <c r="R662">
        <v>0.47251791177031699</v>
      </c>
      <c r="S662">
        <v>0.22385080580804501</v>
      </c>
      <c r="T662">
        <v>0.91135586038826399</v>
      </c>
      <c r="U662">
        <v>0.91135586038826399</v>
      </c>
      <c r="V662">
        <v>0.84933128059354901</v>
      </c>
      <c r="W662">
        <v>7.35</v>
      </c>
      <c r="X662">
        <v>21.64</v>
      </c>
      <c r="Y662">
        <v>-38495</v>
      </c>
      <c r="Z662">
        <v>-2139</v>
      </c>
      <c r="AA662">
        <v>-0.05</v>
      </c>
      <c r="AB662">
        <v>18</v>
      </c>
      <c r="AC662">
        <v>9</v>
      </c>
      <c r="AD662">
        <v>9</v>
      </c>
      <c r="AE662">
        <v>50</v>
      </c>
      <c r="AF662">
        <v>9</v>
      </c>
      <c r="AG662">
        <v>9</v>
      </c>
      <c r="AH662">
        <v>7</v>
      </c>
      <c r="AI662">
        <v>2</v>
      </c>
    </row>
    <row r="663" spans="1:35" x14ac:dyDescent="0.2">
      <c r="A663" s="102">
        <v>522</v>
      </c>
      <c r="B663">
        <v>2371</v>
      </c>
      <c r="C663" t="s">
        <v>766</v>
      </c>
      <c r="D663" t="s">
        <v>3355</v>
      </c>
      <c r="E663">
        <v>2954</v>
      </c>
      <c r="F663">
        <v>2929</v>
      </c>
      <c r="G663">
        <v>300</v>
      </c>
      <c r="H663" t="s">
        <v>3343</v>
      </c>
      <c r="I663">
        <v>9697</v>
      </c>
      <c r="J663" t="s">
        <v>3448</v>
      </c>
      <c r="K663" t="s">
        <v>3342</v>
      </c>
      <c r="L663">
        <v>3320</v>
      </c>
      <c r="M663">
        <v>3355</v>
      </c>
      <c r="N663">
        <v>300</v>
      </c>
      <c r="O663" t="s">
        <v>3340</v>
      </c>
      <c r="P663">
        <v>0.84671934274801997</v>
      </c>
      <c r="Q663">
        <v>0.87325491202281402</v>
      </c>
      <c r="R663" s="15">
        <v>0.25224966849188002</v>
      </c>
      <c r="S663">
        <v>0.20237356126619199</v>
      </c>
      <c r="T663">
        <v>-1.6401420316616999</v>
      </c>
      <c r="U663">
        <v>1.6401420316616999</v>
      </c>
      <c r="V663">
        <v>0.75429360762698405</v>
      </c>
      <c r="W663">
        <v>-9.67</v>
      </c>
      <c r="X663">
        <v>12.7</v>
      </c>
      <c r="Y663">
        <v>-39537</v>
      </c>
      <c r="Z663">
        <v>-2081</v>
      </c>
      <c r="AA663">
        <v>-0.08</v>
      </c>
      <c r="AB663">
        <v>19</v>
      </c>
      <c r="AC663">
        <v>10</v>
      </c>
      <c r="AD663">
        <v>9</v>
      </c>
      <c r="AE663">
        <v>52.63</v>
      </c>
      <c r="AF663">
        <v>10</v>
      </c>
      <c r="AG663">
        <v>10</v>
      </c>
      <c r="AH663">
        <v>6</v>
      </c>
      <c r="AI663">
        <v>3</v>
      </c>
    </row>
    <row r="664" spans="1:35" x14ac:dyDescent="0.2">
      <c r="A664" s="102">
        <v>69</v>
      </c>
      <c r="B664">
        <v>6951</v>
      </c>
      <c r="C664" t="s">
        <v>229</v>
      </c>
      <c r="D664" t="s">
        <v>3345</v>
      </c>
      <c r="E664">
        <v>3660</v>
      </c>
      <c r="F664">
        <v>3690</v>
      </c>
      <c r="G664">
        <v>200</v>
      </c>
      <c r="H664" t="s">
        <v>3340</v>
      </c>
      <c r="I664">
        <v>6967</v>
      </c>
      <c r="J664" t="s">
        <v>989</v>
      </c>
      <c r="K664" t="s">
        <v>3345</v>
      </c>
      <c r="L664">
        <v>1323</v>
      </c>
      <c r="M664">
        <v>1318</v>
      </c>
      <c r="N664">
        <v>600</v>
      </c>
      <c r="O664" t="s">
        <v>3343</v>
      </c>
      <c r="P664">
        <v>0.87137147265896697</v>
      </c>
      <c r="Q664">
        <v>0.94255974363626305</v>
      </c>
      <c r="R664">
        <v>0.15449555339736201</v>
      </c>
      <c r="S664">
        <v>0.13763542705645301</v>
      </c>
      <c r="T664">
        <v>1.1236084721745501</v>
      </c>
      <c r="U664">
        <v>1.1236084721745501</v>
      </c>
      <c r="V664">
        <v>0.86319331416973399</v>
      </c>
      <c r="W664">
        <v>4.34</v>
      </c>
      <c r="X664">
        <v>7.15</v>
      </c>
      <c r="Y664">
        <v>-39899</v>
      </c>
      <c r="Z664">
        <v>-2100</v>
      </c>
      <c r="AA664">
        <v>-0.12</v>
      </c>
      <c r="AB664">
        <v>19</v>
      </c>
      <c r="AC664">
        <v>10</v>
      </c>
      <c r="AD664">
        <v>9</v>
      </c>
      <c r="AE664">
        <v>52.63</v>
      </c>
      <c r="AF664">
        <v>10</v>
      </c>
      <c r="AG664">
        <v>9</v>
      </c>
      <c r="AH664">
        <v>8</v>
      </c>
      <c r="AI664">
        <v>2</v>
      </c>
    </row>
    <row r="665" spans="1:35" x14ac:dyDescent="0.2">
      <c r="A665" s="102">
        <v>29</v>
      </c>
      <c r="B665">
        <v>2267</v>
      </c>
      <c r="C665" t="s">
        <v>3701</v>
      </c>
      <c r="D665" t="s">
        <v>3368</v>
      </c>
      <c r="E665">
        <v>5700</v>
      </c>
      <c r="F665">
        <v>5750</v>
      </c>
      <c r="G665">
        <v>100</v>
      </c>
      <c r="H665" t="s">
        <v>3340</v>
      </c>
      <c r="I665">
        <v>7201</v>
      </c>
      <c r="J665" t="s">
        <v>3387</v>
      </c>
      <c r="K665" t="s">
        <v>3358</v>
      </c>
      <c r="L665">
        <v>593.20000000000005</v>
      </c>
      <c r="M665">
        <v>592.6</v>
      </c>
      <c r="N665">
        <v>1000</v>
      </c>
      <c r="O665" t="s">
        <v>3343</v>
      </c>
      <c r="P665">
        <v>0.84170451613374597</v>
      </c>
      <c r="Q665">
        <v>0.95654352376576202</v>
      </c>
      <c r="R665">
        <v>2.1854674007213599E-2</v>
      </c>
      <c r="S665">
        <v>0.21664467384191799</v>
      </c>
      <c r="T665">
        <v>1.53737722381345</v>
      </c>
      <c r="U665">
        <v>1.53737722381345</v>
      </c>
      <c r="V665">
        <v>1.56612551017091</v>
      </c>
      <c r="W665">
        <v>4.5</v>
      </c>
      <c r="X665">
        <v>3.06</v>
      </c>
      <c r="Y665">
        <v>-40234</v>
      </c>
      <c r="Z665">
        <v>-1916</v>
      </c>
      <c r="AA665">
        <v>0.05</v>
      </c>
      <c r="AB665">
        <v>21</v>
      </c>
      <c r="AC665">
        <v>10</v>
      </c>
      <c r="AD665">
        <v>11</v>
      </c>
      <c r="AE665">
        <v>47.62</v>
      </c>
      <c r="AF665">
        <v>12</v>
      </c>
      <c r="AG665">
        <v>8</v>
      </c>
      <c r="AH665">
        <v>5</v>
      </c>
      <c r="AI665">
        <v>8</v>
      </c>
    </row>
    <row r="666" spans="1:35" x14ac:dyDescent="0.2">
      <c r="A666" s="102">
        <v>340</v>
      </c>
      <c r="B666">
        <v>2001</v>
      </c>
      <c r="C666" t="s">
        <v>3179</v>
      </c>
      <c r="D666" t="s">
        <v>3368</v>
      </c>
      <c r="E666">
        <v>1659</v>
      </c>
      <c r="F666">
        <v>1660</v>
      </c>
      <c r="G666">
        <v>600</v>
      </c>
      <c r="H666" t="s">
        <v>3340</v>
      </c>
      <c r="I666">
        <v>7211</v>
      </c>
      <c r="J666" t="s">
        <v>28</v>
      </c>
      <c r="K666" t="s">
        <v>3358</v>
      </c>
      <c r="L666">
        <v>408</v>
      </c>
      <c r="M666">
        <v>408</v>
      </c>
      <c r="N666">
        <v>2400</v>
      </c>
      <c r="O666" t="s">
        <v>3343</v>
      </c>
      <c r="P666">
        <v>0.901990604025667</v>
      </c>
      <c r="Q666">
        <v>0.89692861782052202</v>
      </c>
      <c r="R666" s="106">
        <v>3.23020286956878E-3</v>
      </c>
      <c r="S666">
        <v>4.6988598621390001E-2</v>
      </c>
      <c r="T666">
        <v>2.3578845434638902</v>
      </c>
      <c r="U666">
        <v>2.3578845434638902</v>
      </c>
      <c r="V666">
        <v>2.7441232028890101</v>
      </c>
      <c r="W666">
        <v>10.58</v>
      </c>
      <c r="X666">
        <v>1.69</v>
      </c>
      <c r="Y666">
        <v>-40244</v>
      </c>
      <c r="Z666">
        <v>-2012</v>
      </c>
      <c r="AA666">
        <v>-0.05</v>
      </c>
      <c r="AB666">
        <v>20</v>
      </c>
      <c r="AC666">
        <v>9</v>
      </c>
      <c r="AD666">
        <v>11</v>
      </c>
      <c r="AE666">
        <v>45</v>
      </c>
      <c r="AF666">
        <v>13</v>
      </c>
      <c r="AG666">
        <v>6</v>
      </c>
      <c r="AH666">
        <v>6</v>
      </c>
      <c r="AI666">
        <v>8</v>
      </c>
    </row>
    <row r="667" spans="1:35" x14ac:dyDescent="0.2">
      <c r="A667" s="102">
        <v>171</v>
      </c>
      <c r="B667">
        <v>6287</v>
      </c>
      <c r="C667" t="s">
        <v>3505</v>
      </c>
      <c r="D667" t="s">
        <v>3353</v>
      </c>
      <c r="E667">
        <v>3115</v>
      </c>
      <c r="F667">
        <v>3105</v>
      </c>
      <c r="G667">
        <v>200</v>
      </c>
      <c r="H667" t="s">
        <v>3343</v>
      </c>
      <c r="I667">
        <v>9706</v>
      </c>
      <c r="J667" t="s">
        <v>3528</v>
      </c>
      <c r="K667" t="s">
        <v>3362</v>
      </c>
      <c r="L667">
        <v>5590</v>
      </c>
      <c r="M667">
        <v>5610</v>
      </c>
      <c r="N667">
        <v>100</v>
      </c>
      <c r="O667" t="s">
        <v>3340</v>
      </c>
      <c r="P667">
        <v>0.83991423801952503</v>
      </c>
      <c r="Q667">
        <v>0.92407589176115201</v>
      </c>
      <c r="R667">
        <v>4.6081388956485704E-3</v>
      </c>
      <c r="S667">
        <v>7.3145108103210094E-2</v>
      </c>
      <c r="T667">
        <v>-1.5564378216088299</v>
      </c>
      <c r="U667">
        <v>1.5564378216088299</v>
      </c>
      <c r="V667">
        <v>1.4651388467756401</v>
      </c>
      <c r="W667">
        <v>-5.8</v>
      </c>
      <c r="X667">
        <v>10.7</v>
      </c>
      <c r="Y667">
        <v>-41438</v>
      </c>
      <c r="Z667">
        <v>-2960</v>
      </c>
      <c r="AA667">
        <v>-0.13</v>
      </c>
      <c r="AB667">
        <v>14</v>
      </c>
      <c r="AC667">
        <v>7</v>
      </c>
      <c r="AD667">
        <v>7</v>
      </c>
      <c r="AE667">
        <v>50</v>
      </c>
      <c r="AF667">
        <v>10</v>
      </c>
      <c r="AG667">
        <v>7</v>
      </c>
      <c r="AH667">
        <v>5</v>
      </c>
      <c r="AI667">
        <v>2</v>
      </c>
    </row>
    <row r="668" spans="1:35" x14ac:dyDescent="0.2">
      <c r="A668" s="102">
        <v>811</v>
      </c>
      <c r="B668">
        <v>4208</v>
      </c>
      <c r="C668" t="s">
        <v>3643</v>
      </c>
      <c r="D668" t="s">
        <v>3365</v>
      </c>
      <c r="E668">
        <v>2188</v>
      </c>
      <c r="F668">
        <v>2190</v>
      </c>
      <c r="G668">
        <v>500</v>
      </c>
      <c r="H668" t="s">
        <v>3343</v>
      </c>
      <c r="I668">
        <v>8795</v>
      </c>
      <c r="J668" t="s">
        <v>3717</v>
      </c>
      <c r="K668" t="s">
        <v>3631</v>
      </c>
      <c r="L668">
        <v>1221</v>
      </c>
      <c r="M668">
        <v>1230</v>
      </c>
      <c r="N668">
        <v>900</v>
      </c>
      <c r="O668" t="s">
        <v>3340</v>
      </c>
      <c r="P668">
        <v>0.83866436199400596</v>
      </c>
      <c r="Q668">
        <v>0.82766081315353301</v>
      </c>
      <c r="R668" s="106">
        <v>3.6789332592829897E-2</v>
      </c>
      <c r="S668" s="15">
        <v>0.137764405070714</v>
      </c>
      <c r="T668">
        <v>-0.43018561217538398</v>
      </c>
      <c r="U668">
        <v>0.43018561217538398</v>
      </c>
      <c r="V668">
        <v>0.60761308490879196</v>
      </c>
      <c r="W668">
        <v>-1.56</v>
      </c>
      <c r="X668">
        <v>1.1000000000000001</v>
      </c>
      <c r="Y668">
        <v>-41468</v>
      </c>
      <c r="Z668">
        <v>-2183</v>
      </c>
      <c r="AA668">
        <v>-0.17</v>
      </c>
      <c r="AB668">
        <v>19</v>
      </c>
      <c r="AC668">
        <v>10</v>
      </c>
      <c r="AD668">
        <v>9</v>
      </c>
      <c r="AE668">
        <v>52.63</v>
      </c>
      <c r="AF668">
        <v>13</v>
      </c>
      <c r="AG668">
        <v>5</v>
      </c>
      <c r="AH668">
        <v>5</v>
      </c>
      <c r="AI668">
        <v>9</v>
      </c>
    </row>
    <row r="669" spans="1:35" x14ac:dyDescent="0.2">
      <c r="A669" s="102">
        <v>200</v>
      </c>
      <c r="B669">
        <v>3387</v>
      </c>
      <c r="C669" t="s">
        <v>818</v>
      </c>
      <c r="D669" t="s">
        <v>3366</v>
      </c>
      <c r="E669">
        <v>2340</v>
      </c>
      <c r="F669">
        <v>2347</v>
      </c>
      <c r="G669">
        <v>300</v>
      </c>
      <c r="H669" t="s">
        <v>3340</v>
      </c>
      <c r="I669">
        <v>6951</v>
      </c>
      <c r="J669" t="s">
        <v>229</v>
      </c>
      <c r="K669" t="s">
        <v>3345</v>
      </c>
      <c r="L669">
        <v>3660</v>
      </c>
      <c r="M669">
        <v>3690</v>
      </c>
      <c r="N669">
        <v>200</v>
      </c>
      <c r="O669" t="s">
        <v>3343</v>
      </c>
      <c r="P669">
        <v>0.84985158096230395</v>
      </c>
      <c r="Q669">
        <v>0.91894582821321202</v>
      </c>
      <c r="R669">
        <v>0.428997666257802</v>
      </c>
      <c r="S669">
        <v>0.23650835396071601</v>
      </c>
      <c r="T669">
        <v>0.53486172056143</v>
      </c>
      <c r="U669">
        <v>0.53486172056143</v>
      </c>
      <c r="V669">
        <v>0.81917410946887104</v>
      </c>
      <c r="W669">
        <v>3.17</v>
      </c>
      <c r="X669">
        <v>4.59</v>
      </c>
      <c r="Y669">
        <v>-41492</v>
      </c>
      <c r="Z669">
        <v>-2075</v>
      </c>
      <c r="AA669">
        <v>-0.09</v>
      </c>
      <c r="AB669">
        <v>20</v>
      </c>
      <c r="AC669">
        <v>10</v>
      </c>
      <c r="AD669">
        <v>10</v>
      </c>
      <c r="AE669">
        <v>50</v>
      </c>
      <c r="AF669">
        <v>9</v>
      </c>
      <c r="AG669">
        <v>8</v>
      </c>
      <c r="AH669">
        <v>9</v>
      </c>
      <c r="AI669">
        <v>3</v>
      </c>
    </row>
    <row r="670" spans="1:35" x14ac:dyDescent="0.2">
      <c r="A670" s="102">
        <v>643</v>
      </c>
      <c r="B670">
        <v>3407</v>
      </c>
      <c r="C670" t="s">
        <v>3531</v>
      </c>
      <c r="D670" t="s">
        <v>3365</v>
      </c>
      <c r="E670">
        <v>1155.5</v>
      </c>
      <c r="F670">
        <v>1151</v>
      </c>
      <c r="G670">
        <v>900</v>
      </c>
      <c r="H670" t="s">
        <v>3343</v>
      </c>
      <c r="I670">
        <v>9072</v>
      </c>
      <c r="J670" t="s">
        <v>3523</v>
      </c>
      <c r="K670" t="s">
        <v>3524</v>
      </c>
      <c r="L670">
        <v>2599</v>
      </c>
      <c r="M670">
        <v>2594</v>
      </c>
      <c r="N670">
        <v>400</v>
      </c>
      <c r="O670" t="s">
        <v>3340</v>
      </c>
      <c r="P670">
        <v>0.85875157624744303</v>
      </c>
      <c r="Q670">
        <v>0.852646597778836</v>
      </c>
      <c r="R670">
        <v>2.8293565107396199E-2</v>
      </c>
      <c r="S670" s="15">
        <v>3.1883628028535997E-2</v>
      </c>
      <c r="T670">
        <v>-0.834934839944801</v>
      </c>
      <c r="U670">
        <v>0.834934839944801</v>
      </c>
      <c r="V670">
        <v>0.91206401127338699</v>
      </c>
      <c r="W670">
        <v>-1.78</v>
      </c>
      <c r="X670">
        <v>0.16</v>
      </c>
      <c r="Y670">
        <v>-41728</v>
      </c>
      <c r="Z670">
        <v>-2608</v>
      </c>
      <c r="AA670">
        <v>-0.19</v>
      </c>
      <c r="AB670">
        <v>16</v>
      </c>
      <c r="AC670">
        <v>7</v>
      </c>
      <c r="AD670">
        <v>9</v>
      </c>
      <c r="AE670">
        <v>43.75</v>
      </c>
      <c r="AF670">
        <v>15</v>
      </c>
      <c r="AG670">
        <v>4</v>
      </c>
      <c r="AH670">
        <v>4</v>
      </c>
      <c r="AI670">
        <v>8</v>
      </c>
    </row>
    <row r="671" spans="1:35" x14ac:dyDescent="0.2">
      <c r="A671" s="102">
        <v>741</v>
      </c>
      <c r="B671">
        <v>2206</v>
      </c>
      <c r="C671" t="s">
        <v>755</v>
      </c>
      <c r="D671" t="s">
        <v>3368</v>
      </c>
      <c r="E671">
        <v>4845</v>
      </c>
      <c r="F671">
        <v>4880</v>
      </c>
      <c r="G671">
        <v>200</v>
      </c>
      <c r="H671" t="s">
        <v>3340</v>
      </c>
      <c r="I671">
        <v>7276</v>
      </c>
      <c r="J671" t="s">
        <v>3401</v>
      </c>
      <c r="K671" t="s">
        <v>3345</v>
      </c>
      <c r="L671">
        <v>4940</v>
      </c>
      <c r="M671">
        <v>4905</v>
      </c>
      <c r="N671">
        <v>200</v>
      </c>
      <c r="O671" t="s">
        <v>3343</v>
      </c>
      <c r="P671">
        <v>0.86805791692622603</v>
      </c>
      <c r="Q671">
        <v>0.83741645898380801</v>
      </c>
      <c r="R671" s="15">
        <v>1.3027640834942501E-2</v>
      </c>
      <c r="S671">
        <v>0.188591682651752</v>
      </c>
      <c r="T671">
        <v>1.91887309854383</v>
      </c>
      <c r="U671">
        <v>1.91887309854383</v>
      </c>
      <c r="V671">
        <v>1.5861358984746901</v>
      </c>
      <c r="W671">
        <v>7.9</v>
      </c>
      <c r="X671">
        <v>0.51</v>
      </c>
      <c r="Y671">
        <v>-43532</v>
      </c>
      <c r="Z671">
        <v>-5442</v>
      </c>
      <c r="AA671">
        <v>-0.64</v>
      </c>
      <c r="AB671">
        <v>8</v>
      </c>
      <c r="AC671">
        <v>3</v>
      </c>
      <c r="AD671">
        <v>5</v>
      </c>
      <c r="AE671">
        <v>37.5</v>
      </c>
      <c r="AF671">
        <v>9</v>
      </c>
      <c r="AG671">
        <v>2</v>
      </c>
      <c r="AH671">
        <v>3</v>
      </c>
      <c r="AI671">
        <v>3</v>
      </c>
    </row>
    <row r="672" spans="1:35" x14ac:dyDescent="0.2">
      <c r="A672" s="102">
        <v>266</v>
      </c>
      <c r="B672">
        <v>6465</v>
      </c>
      <c r="C672" t="s">
        <v>554</v>
      </c>
      <c r="D672" t="s">
        <v>3353</v>
      </c>
      <c r="E672">
        <v>10250</v>
      </c>
      <c r="F672">
        <v>10330</v>
      </c>
      <c r="G672">
        <v>100</v>
      </c>
      <c r="H672" t="s">
        <v>3343</v>
      </c>
      <c r="I672">
        <v>8572</v>
      </c>
      <c r="J672" t="s">
        <v>3308</v>
      </c>
      <c r="K672" t="s">
        <v>3346</v>
      </c>
      <c r="L672">
        <v>529</v>
      </c>
      <c r="M672">
        <v>522</v>
      </c>
      <c r="N672">
        <v>2000</v>
      </c>
      <c r="O672" t="s">
        <v>3340</v>
      </c>
      <c r="P672">
        <v>0.86522151774572698</v>
      </c>
      <c r="Q672">
        <v>0.90763363776311001</v>
      </c>
      <c r="R672">
        <v>0.121906643173087</v>
      </c>
      <c r="S672">
        <v>0.190330375255958</v>
      </c>
      <c r="T672">
        <v>-0.80108031811342895</v>
      </c>
      <c r="U672">
        <v>0.80108031811342895</v>
      </c>
      <c r="V672">
        <v>1.0197990368538301</v>
      </c>
      <c r="W672">
        <v>-3.65</v>
      </c>
      <c r="X672">
        <v>1.06</v>
      </c>
      <c r="Y672">
        <v>-45193</v>
      </c>
      <c r="Z672">
        <v>-3228</v>
      </c>
      <c r="AA672">
        <v>0.25</v>
      </c>
      <c r="AB672">
        <v>14</v>
      </c>
      <c r="AC672">
        <v>7</v>
      </c>
      <c r="AD672">
        <v>7</v>
      </c>
      <c r="AE672">
        <v>50</v>
      </c>
      <c r="AF672">
        <v>11</v>
      </c>
      <c r="AG672">
        <v>6</v>
      </c>
      <c r="AH672">
        <v>5</v>
      </c>
      <c r="AI672">
        <v>3</v>
      </c>
    </row>
    <row r="673" spans="1:35" x14ac:dyDescent="0.2">
      <c r="A673" s="102">
        <v>620</v>
      </c>
      <c r="B673">
        <v>8031</v>
      </c>
      <c r="C673" t="s">
        <v>1053</v>
      </c>
      <c r="D673" t="s">
        <v>3347</v>
      </c>
      <c r="E673">
        <v>1953.5</v>
      </c>
      <c r="F673">
        <v>1945.5</v>
      </c>
      <c r="G673">
        <v>500</v>
      </c>
      <c r="H673" t="s">
        <v>3340</v>
      </c>
      <c r="I673">
        <v>8604</v>
      </c>
      <c r="J673" t="s">
        <v>558</v>
      </c>
      <c r="K673" t="s">
        <v>3641</v>
      </c>
      <c r="L673">
        <v>543</v>
      </c>
      <c r="M673">
        <v>544.29999999999995</v>
      </c>
      <c r="N673">
        <v>1800</v>
      </c>
      <c r="O673" t="s">
        <v>3343</v>
      </c>
      <c r="P673">
        <v>0.81932377969553505</v>
      </c>
      <c r="Q673">
        <v>0.856417157421964</v>
      </c>
      <c r="R673" s="15">
        <v>4.1623981953821401E-5</v>
      </c>
      <c r="S673">
        <v>0.220368248137916</v>
      </c>
      <c r="T673">
        <v>0.29095841052433202</v>
      </c>
      <c r="U673">
        <v>0.29095841052433202</v>
      </c>
      <c r="V673">
        <v>0.48329953714398799</v>
      </c>
      <c r="W673">
        <v>0.71</v>
      </c>
      <c r="X673">
        <v>0.72</v>
      </c>
      <c r="Y673">
        <v>-46168</v>
      </c>
      <c r="Z673">
        <v>-2198</v>
      </c>
      <c r="AA673">
        <v>-0.13</v>
      </c>
      <c r="AB673">
        <v>21</v>
      </c>
      <c r="AC673">
        <v>10</v>
      </c>
      <c r="AD673">
        <v>11</v>
      </c>
      <c r="AE673">
        <v>47.62</v>
      </c>
      <c r="AF673">
        <v>15</v>
      </c>
      <c r="AG673">
        <v>6</v>
      </c>
      <c r="AH673">
        <v>5</v>
      </c>
      <c r="AI673">
        <v>10</v>
      </c>
    </row>
    <row r="674" spans="1:35" x14ac:dyDescent="0.2">
      <c r="A674" s="102">
        <v>385</v>
      </c>
      <c r="B674">
        <v>8425</v>
      </c>
      <c r="C674" t="s">
        <v>3629</v>
      </c>
      <c r="D674" t="s">
        <v>3346</v>
      </c>
      <c r="E674">
        <v>3345</v>
      </c>
      <c r="F674">
        <v>3335</v>
      </c>
      <c r="G674">
        <v>200</v>
      </c>
      <c r="H674" t="s">
        <v>3343</v>
      </c>
      <c r="I674">
        <v>8766</v>
      </c>
      <c r="J674" t="s">
        <v>3622</v>
      </c>
      <c r="K674" t="s">
        <v>3631</v>
      </c>
      <c r="L674">
        <v>6086</v>
      </c>
      <c r="M674">
        <v>6144</v>
      </c>
      <c r="N674">
        <v>100</v>
      </c>
      <c r="O674" t="s">
        <v>3340</v>
      </c>
      <c r="P674">
        <v>0.825793398404851</v>
      </c>
      <c r="Q674">
        <v>0.89152922753590502</v>
      </c>
      <c r="R674">
        <v>2.58761079516748E-2</v>
      </c>
      <c r="S674" s="15">
        <v>6.1068985548323802E-2</v>
      </c>
      <c r="T674">
        <v>-0.18890920278126699</v>
      </c>
      <c r="U674">
        <v>0.18890920278126699</v>
      </c>
      <c r="V674">
        <v>0.24208664473825001</v>
      </c>
      <c r="W674">
        <v>-0.45</v>
      </c>
      <c r="X674">
        <v>8.56</v>
      </c>
      <c r="Y674">
        <v>-46760</v>
      </c>
      <c r="Z674">
        <v>-2922</v>
      </c>
      <c r="AA674">
        <v>-0.23</v>
      </c>
      <c r="AB674">
        <v>16</v>
      </c>
      <c r="AC674">
        <v>8</v>
      </c>
      <c r="AD674">
        <v>8</v>
      </c>
      <c r="AE674">
        <v>50</v>
      </c>
      <c r="AF674">
        <v>14</v>
      </c>
      <c r="AG674">
        <v>4</v>
      </c>
      <c r="AH674">
        <v>2</v>
      </c>
      <c r="AI674">
        <v>10</v>
      </c>
    </row>
    <row r="675" spans="1:35" x14ac:dyDescent="0.2">
      <c r="A675" s="102">
        <v>882</v>
      </c>
      <c r="B675">
        <v>7202</v>
      </c>
      <c r="C675" t="s">
        <v>998</v>
      </c>
      <c r="D675" t="s">
        <v>3358</v>
      </c>
      <c r="E675">
        <v>1092</v>
      </c>
      <c r="F675">
        <v>1090.5</v>
      </c>
      <c r="G675">
        <v>1000</v>
      </c>
      <c r="H675" t="s">
        <v>3343</v>
      </c>
      <c r="I675">
        <v>7240</v>
      </c>
      <c r="J675" t="s">
        <v>1003</v>
      </c>
      <c r="K675" t="s">
        <v>3358</v>
      </c>
      <c r="L675">
        <v>1557</v>
      </c>
      <c r="M675">
        <v>1569</v>
      </c>
      <c r="N675">
        <v>700</v>
      </c>
      <c r="O675" t="s">
        <v>3340</v>
      </c>
      <c r="P675">
        <v>0.86695315133790996</v>
      </c>
      <c r="Q675">
        <v>0.814086718423921</v>
      </c>
      <c r="R675" s="106">
        <v>0.20614773855107699</v>
      </c>
      <c r="S675" s="106">
        <v>0.266246440834076</v>
      </c>
      <c r="T675">
        <v>-2.5757957124591901</v>
      </c>
      <c r="U675">
        <v>2.5757957124591901</v>
      </c>
      <c r="V675">
        <v>2.7761757085100398</v>
      </c>
      <c r="W675">
        <v>-8.75</v>
      </c>
      <c r="X675">
        <v>0.71</v>
      </c>
      <c r="Y675">
        <v>-47569</v>
      </c>
      <c r="Z675">
        <v>-2798</v>
      </c>
      <c r="AA675">
        <v>-0.13</v>
      </c>
      <c r="AB675">
        <v>17</v>
      </c>
      <c r="AC675">
        <v>7</v>
      </c>
      <c r="AD675">
        <v>10</v>
      </c>
      <c r="AE675">
        <v>41.18</v>
      </c>
      <c r="AF675">
        <v>15</v>
      </c>
      <c r="AG675">
        <v>3</v>
      </c>
      <c r="AH675">
        <v>5</v>
      </c>
      <c r="AI675">
        <v>9</v>
      </c>
    </row>
    <row r="676" spans="1:35" x14ac:dyDescent="0.2">
      <c r="A676" s="102">
        <v>654</v>
      </c>
      <c r="B676">
        <v>2331</v>
      </c>
      <c r="C676" t="s">
        <v>3572</v>
      </c>
      <c r="D676" t="s">
        <v>3355</v>
      </c>
      <c r="E676">
        <v>5850</v>
      </c>
      <c r="F676">
        <v>5690</v>
      </c>
      <c r="G676">
        <v>100</v>
      </c>
      <c r="H676" t="s">
        <v>3343</v>
      </c>
      <c r="I676">
        <v>8425</v>
      </c>
      <c r="J676" t="s">
        <v>3629</v>
      </c>
      <c r="K676" t="s">
        <v>3346</v>
      </c>
      <c r="L676">
        <v>3345</v>
      </c>
      <c r="M676">
        <v>3335</v>
      </c>
      <c r="N676">
        <v>200</v>
      </c>
      <c r="O676" t="s">
        <v>3340</v>
      </c>
      <c r="P676">
        <v>0.87064236954588403</v>
      </c>
      <c r="Q676">
        <v>0.85140087519456797</v>
      </c>
      <c r="R676" s="15">
        <v>6.6857556428478895E-5</v>
      </c>
      <c r="S676">
        <v>0.249818989915254</v>
      </c>
      <c r="T676">
        <v>-1.4091818332576</v>
      </c>
      <c r="U676">
        <v>1.4091818332576</v>
      </c>
      <c r="V676">
        <v>0.44813080155371698</v>
      </c>
      <c r="W676">
        <v>-4.3</v>
      </c>
      <c r="X676">
        <v>17.22</v>
      </c>
      <c r="Y676">
        <v>-48134</v>
      </c>
      <c r="Z676">
        <v>-3703</v>
      </c>
      <c r="AA676">
        <v>-0.2</v>
      </c>
      <c r="AB676">
        <v>13</v>
      </c>
      <c r="AC676">
        <v>5</v>
      </c>
      <c r="AD676">
        <v>8</v>
      </c>
      <c r="AE676">
        <v>38.46</v>
      </c>
      <c r="AF676">
        <v>12</v>
      </c>
      <c r="AG676">
        <v>4</v>
      </c>
      <c r="AH676">
        <v>5</v>
      </c>
      <c r="AI676">
        <v>4</v>
      </c>
    </row>
    <row r="677" spans="1:35" x14ac:dyDescent="0.2">
      <c r="A677" s="102">
        <v>450</v>
      </c>
      <c r="B677">
        <v>6465</v>
      </c>
      <c r="C677" t="s">
        <v>554</v>
      </c>
      <c r="D677" t="s">
        <v>3353</v>
      </c>
      <c r="E677">
        <v>10250</v>
      </c>
      <c r="F677">
        <v>10330</v>
      </c>
      <c r="G677">
        <v>100</v>
      </c>
      <c r="H677" t="s">
        <v>3340</v>
      </c>
      <c r="I677">
        <v>8591</v>
      </c>
      <c r="J677" t="s">
        <v>3618</v>
      </c>
      <c r="K677" t="s">
        <v>3346</v>
      </c>
      <c r="L677">
        <v>1923</v>
      </c>
      <c r="M677">
        <v>1899</v>
      </c>
      <c r="N677">
        <v>500</v>
      </c>
      <c r="O677" t="s">
        <v>3343</v>
      </c>
      <c r="P677">
        <v>0.86432750968586902</v>
      </c>
      <c r="Q677">
        <v>0.88236489740024304</v>
      </c>
      <c r="R677">
        <v>3.4286727219859999E-3</v>
      </c>
      <c r="S677">
        <v>9.9236072841785206E-2</v>
      </c>
      <c r="T677">
        <v>0.516103465243963</v>
      </c>
      <c r="U677">
        <v>0.516103465243963</v>
      </c>
      <c r="V677">
        <v>1.0224382412762401</v>
      </c>
      <c r="W677">
        <v>0.7</v>
      </c>
      <c r="X677">
        <v>8.08</v>
      </c>
      <c r="Y677">
        <v>-49233</v>
      </c>
      <c r="Z677">
        <v>-2896</v>
      </c>
      <c r="AA677">
        <v>0.05</v>
      </c>
      <c r="AB677">
        <v>17</v>
      </c>
      <c r="AC677">
        <v>7</v>
      </c>
      <c r="AD677">
        <v>10</v>
      </c>
      <c r="AE677">
        <v>41.18</v>
      </c>
      <c r="AF677">
        <v>13</v>
      </c>
      <c r="AG677">
        <v>5</v>
      </c>
      <c r="AH677">
        <v>5</v>
      </c>
      <c r="AI677">
        <v>7</v>
      </c>
    </row>
    <row r="678" spans="1:35" x14ac:dyDescent="0.2">
      <c r="A678" s="102">
        <v>496</v>
      </c>
      <c r="B678">
        <v>3865</v>
      </c>
      <c r="C678" t="s">
        <v>3278</v>
      </c>
      <c r="D678" t="s">
        <v>3671</v>
      </c>
      <c r="E678">
        <v>524</v>
      </c>
      <c r="F678">
        <v>524</v>
      </c>
      <c r="G678">
        <v>1900</v>
      </c>
      <c r="H678" t="s">
        <v>3340</v>
      </c>
      <c r="I678">
        <v>7276</v>
      </c>
      <c r="J678" t="s">
        <v>3401</v>
      </c>
      <c r="K678" t="s">
        <v>3345</v>
      </c>
      <c r="L678">
        <v>4940</v>
      </c>
      <c r="M678">
        <v>4905</v>
      </c>
      <c r="N678">
        <v>200</v>
      </c>
      <c r="O678" t="s">
        <v>3343</v>
      </c>
      <c r="P678">
        <v>0.818753524669946</v>
      </c>
      <c r="Q678">
        <v>0.87755011733811805</v>
      </c>
      <c r="R678" s="15">
        <v>0.57875384554409603</v>
      </c>
      <c r="S678">
        <v>6.8884459973363003E-3</v>
      </c>
      <c r="T678">
        <v>0.81179495839440496</v>
      </c>
      <c r="U678">
        <v>0.81179495839440496</v>
      </c>
      <c r="V678">
        <v>0.74114346550531096</v>
      </c>
      <c r="W678">
        <v>3.42</v>
      </c>
      <c r="X678">
        <v>1.49</v>
      </c>
      <c r="Y678">
        <v>-49475</v>
      </c>
      <c r="Z678">
        <v>-2910</v>
      </c>
      <c r="AA678">
        <v>-0.37</v>
      </c>
      <c r="AB678">
        <v>17</v>
      </c>
      <c r="AC678">
        <v>8</v>
      </c>
      <c r="AD678">
        <v>9</v>
      </c>
      <c r="AE678">
        <v>47.06</v>
      </c>
      <c r="AF678">
        <v>10</v>
      </c>
      <c r="AG678">
        <v>6</v>
      </c>
      <c r="AH678">
        <v>7</v>
      </c>
      <c r="AI678">
        <v>4</v>
      </c>
    </row>
    <row r="679" spans="1:35" x14ac:dyDescent="0.2">
      <c r="A679" s="102">
        <v>653</v>
      </c>
      <c r="B679">
        <v>1414</v>
      </c>
      <c r="C679" t="s">
        <v>3630</v>
      </c>
      <c r="D679" t="s">
        <v>3350</v>
      </c>
      <c r="E679">
        <v>4630</v>
      </c>
      <c r="F679">
        <v>4590</v>
      </c>
      <c r="G679">
        <v>100</v>
      </c>
      <c r="H679" t="s">
        <v>3340</v>
      </c>
      <c r="I679">
        <v>6981</v>
      </c>
      <c r="J679" t="s">
        <v>3637</v>
      </c>
      <c r="K679" t="s">
        <v>3345</v>
      </c>
      <c r="L679">
        <v>6630</v>
      </c>
      <c r="M679">
        <v>6446</v>
      </c>
      <c r="N679">
        <v>100</v>
      </c>
      <c r="O679" t="s">
        <v>3343</v>
      </c>
      <c r="P679">
        <v>0.81881517350534005</v>
      </c>
      <c r="Q679">
        <v>0.85161801643824997</v>
      </c>
      <c r="R679" s="15">
        <v>0.11395232798563799</v>
      </c>
      <c r="S679" s="15">
        <v>0.117377503708957</v>
      </c>
      <c r="T679">
        <v>1.3580830806041999</v>
      </c>
      <c r="U679">
        <v>1.3580830806041999</v>
      </c>
      <c r="V679">
        <v>0.29679696770628999</v>
      </c>
      <c r="W679">
        <v>2.8</v>
      </c>
      <c r="X679">
        <v>28.79</v>
      </c>
      <c r="Y679">
        <v>-49559</v>
      </c>
      <c r="Z679">
        <v>-9912</v>
      </c>
      <c r="AA679">
        <v>-0.35</v>
      </c>
      <c r="AB679">
        <v>5</v>
      </c>
      <c r="AC679">
        <v>2</v>
      </c>
      <c r="AD679">
        <v>3</v>
      </c>
      <c r="AE679">
        <v>40</v>
      </c>
      <c r="AF679">
        <v>10</v>
      </c>
      <c r="AG679">
        <v>2</v>
      </c>
      <c r="AH679">
        <v>3</v>
      </c>
      <c r="AI679">
        <v>0</v>
      </c>
    </row>
    <row r="680" spans="1:35" x14ac:dyDescent="0.2">
      <c r="A680" s="102">
        <v>887</v>
      </c>
      <c r="B680">
        <v>3064</v>
      </c>
      <c r="C680" t="s">
        <v>3726</v>
      </c>
      <c r="D680" t="s">
        <v>3366</v>
      </c>
      <c r="E680">
        <v>2796</v>
      </c>
      <c r="F680">
        <v>2813</v>
      </c>
      <c r="G680">
        <v>300</v>
      </c>
      <c r="H680" t="s">
        <v>3340</v>
      </c>
      <c r="I680">
        <v>6135</v>
      </c>
      <c r="J680" t="s">
        <v>3694</v>
      </c>
      <c r="K680" t="s">
        <v>3353</v>
      </c>
      <c r="L680">
        <v>4160</v>
      </c>
      <c r="M680">
        <v>4170</v>
      </c>
      <c r="N680">
        <v>200</v>
      </c>
      <c r="O680" t="s">
        <v>3343</v>
      </c>
      <c r="P680">
        <v>0.81307875320809997</v>
      </c>
      <c r="Q680">
        <v>0.81290393071311096</v>
      </c>
      <c r="R680" s="106">
        <v>0.27125979795308203</v>
      </c>
      <c r="S680" s="106">
        <v>3.6789271802703E-2</v>
      </c>
      <c r="T680">
        <v>3.46722629661949</v>
      </c>
      <c r="U680">
        <v>3.46722629661949</v>
      </c>
      <c r="V680">
        <v>3.5057659343951202</v>
      </c>
      <c r="W680">
        <v>13.52</v>
      </c>
      <c r="X680">
        <v>1.19</v>
      </c>
      <c r="Y680">
        <v>-51724</v>
      </c>
      <c r="Z680">
        <v>-3233</v>
      </c>
      <c r="AA680">
        <v>-0.21</v>
      </c>
      <c r="AB680">
        <v>16</v>
      </c>
      <c r="AC680">
        <v>7</v>
      </c>
      <c r="AD680">
        <v>9</v>
      </c>
      <c r="AE680">
        <v>43.75</v>
      </c>
      <c r="AF680">
        <v>9</v>
      </c>
      <c r="AG680">
        <v>7</v>
      </c>
      <c r="AH680">
        <v>7</v>
      </c>
      <c r="AI680">
        <v>2</v>
      </c>
    </row>
    <row r="681" spans="1:35" x14ac:dyDescent="0.2">
      <c r="A681" s="102">
        <v>912</v>
      </c>
      <c r="B681">
        <v>4634</v>
      </c>
      <c r="C681" t="s">
        <v>66</v>
      </c>
      <c r="D681" t="s">
        <v>3365</v>
      </c>
      <c r="E681">
        <v>2508</v>
      </c>
      <c r="F681">
        <v>2503</v>
      </c>
      <c r="G681">
        <v>400</v>
      </c>
      <c r="H681" t="s">
        <v>3340</v>
      </c>
      <c r="I681">
        <v>6103</v>
      </c>
      <c r="J681" t="s">
        <v>3704</v>
      </c>
      <c r="K681" t="s">
        <v>3353</v>
      </c>
      <c r="L681">
        <v>5180</v>
      </c>
      <c r="M681">
        <v>5160</v>
      </c>
      <c r="N681">
        <v>200</v>
      </c>
      <c r="O681" t="s">
        <v>3343</v>
      </c>
      <c r="P681">
        <v>0.93176627708550297</v>
      </c>
      <c r="Q681">
        <v>0.80511439271318097</v>
      </c>
      <c r="R681">
        <v>9.0924727534312397E-2</v>
      </c>
      <c r="S681">
        <v>0.19262984576703299</v>
      </c>
      <c r="T681">
        <v>1.8241683198358101</v>
      </c>
      <c r="U681">
        <v>1.8241683198358101</v>
      </c>
      <c r="V681">
        <v>1.9878464290675799</v>
      </c>
      <c r="W681">
        <v>8.08</v>
      </c>
      <c r="X681">
        <v>2.98</v>
      </c>
      <c r="Y681">
        <v>-52938</v>
      </c>
      <c r="Z681">
        <v>-5882</v>
      </c>
      <c r="AA681">
        <v>-0.57999999999999996</v>
      </c>
      <c r="AB681">
        <v>9</v>
      </c>
      <c r="AC681">
        <v>4</v>
      </c>
      <c r="AD681">
        <v>5</v>
      </c>
      <c r="AE681">
        <v>44.44</v>
      </c>
      <c r="AF681">
        <v>14</v>
      </c>
      <c r="AG681">
        <v>2</v>
      </c>
      <c r="AH681">
        <v>1</v>
      </c>
      <c r="AI681">
        <v>6</v>
      </c>
    </row>
    <row r="682" spans="1:35" x14ac:dyDescent="0.2">
      <c r="A682" s="102">
        <v>728</v>
      </c>
      <c r="B682">
        <v>8572</v>
      </c>
      <c r="C682" t="s">
        <v>3308</v>
      </c>
      <c r="D682" t="s">
        <v>3346</v>
      </c>
      <c r="E682">
        <v>529</v>
      </c>
      <c r="F682">
        <v>522</v>
      </c>
      <c r="G682">
        <v>1800</v>
      </c>
      <c r="H682" t="s">
        <v>3340</v>
      </c>
      <c r="I682">
        <v>9468</v>
      </c>
      <c r="J682" t="s">
        <v>3341</v>
      </c>
      <c r="K682" t="s">
        <v>3342</v>
      </c>
      <c r="L682">
        <v>1881</v>
      </c>
      <c r="M682">
        <v>1846</v>
      </c>
      <c r="N682">
        <v>500</v>
      </c>
      <c r="O682" t="s">
        <v>3343</v>
      </c>
      <c r="P682">
        <v>0.81863438907259301</v>
      </c>
      <c r="Q682">
        <v>0.83890737776967705</v>
      </c>
      <c r="R682" s="106">
        <v>0.34476602120718902</v>
      </c>
      <c r="S682" s="106">
        <v>0.35225590546228303</v>
      </c>
      <c r="T682">
        <v>0.87613260704418805</v>
      </c>
      <c r="U682">
        <v>0.87613260704418805</v>
      </c>
      <c r="V682">
        <v>0.94429365856826097</v>
      </c>
      <c r="W682">
        <v>5.71</v>
      </c>
      <c r="X682">
        <v>1.8</v>
      </c>
      <c r="Y682">
        <v>-53084</v>
      </c>
      <c r="Z682">
        <v>-2794</v>
      </c>
      <c r="AA682">
        <v>-0.09</v>
      </c>
      <c r="AB682">
        <v>19</v>
      </c>
      <c r="AC682">
        <v>9</v>
      </c>
      <c r="AD682">
        <v>10</v>
      </c>
      <c r="AE682">
        <v>47.37</v>
      </c>
      <c r="AF682">
        <v>11</v>
      </c>
      <c r="AG682">
        <v>6</v>
      </c>
      <c r="AH682">
        <v>6</v>
      </c>
      <c r="AI682">
        <v>7</v>
      </c>
    </row>
    <row r="683" spans="1:35" x14ac:dyDescent="0.2">
      <c r="A683" s="102">
        <v>750</v>
      </c>
      <c r="B683">
        <v>3046</v>
      </c>
      <c r="C683" t="s">
        <v>796</v>
      </c>
      <c r="D683" t="s">
        <v>3366</v>
      </c>
      <c r="E683">
        <v>7610</v>
      </c>
      <c r="F683">
        <v>7620</v>
      </c>
      <c r="G683">
        <v>100</v>
      </c>
      <c r="H683" t="s">
        <v>3343</v>
      </c>
      <c r="I683">
        <v>8036</v>
      </c>
      <c r="J683" t="s">
        <v>3354</v>
      </c>
      <c r="K683" t="s">
        <v>3347</v>
      </c>
      <c r="L683">
        <v>8080</v>
      </c>
      <c r="M683">
        <v>8010</v>
      </c>
      <c r="N683">
        <v>100</v>
      </c>
      <c r="O683" t="s">
        <v>3340</v>
      </c>
      <c r="P683">
        <v>0.88359324689602603</v>
      </c>
      <c r="Q683">
        <v>0.83636390011607797</v>
      </c>
      <c r="R683" s="106">
        <v>0.55184077378125396</v>
      </c>
      <c r="S683" s="106">
        <v>0.349627363417157</v>
      </c>
      <c r="T683">
        <v>-0.58234570615011605</v>
      </c>
      <c r="U683">
        <v>0.58234570615011605</v>
      </c>
      <c r="V683">
        <v>1.1150250659595</v>
      </c>
      <c r="W683">
        <v>-1.86</v>
      </c>
      <c r="X683">
        <v>4.87</v>
      </c>
      <c r="Y683">
        <v>-53806</v>
      </c>
      <c r="Z683">
        <v>-7687</v>
      </c>
      <c r="AA683">
        <v>-0.39</v>
      </c>
      <c r="AB683">
        <v>7</v>
      </c>
      <c r="AC683">
        <v>2</v>
      </c>
      <c r="AD683">
        <v>5</v>
      </c>
      <c r="AE683">
        <v>28.57</v>
      </c>
      <c r="AF683">
        <v>12</v>
      </c>
      <c r="AG683">
        <v>2</v>
      </c>
      <c r="AH683">
        <v>3</v>
      </c>
      <c r="AI683">
        <v>2</v>
      </c>
    </row>
    <row r="684" spans="1:35" x14ac:dyDescent="0.2">
      <c r="A684" s="102">
        <v>598</v>
      </c>
      <c r="B684">
        <v>3101</v>
      </c>
      <c r="C684" t="s">
        <v>3746</v>
      </c>
      <c r="D684" t="s">
        <v>3740</v>
      </c>
      <c r="E684">
        <v>1527</v>
      </c>
      <c r="F684">
        <v>1529</v>
      </c>
      <c r="G684">
        <v>600</v>
      </c>
      <c r="H684" t="s">
        <v>3340</v>
      </c>
      <c r="I684">
        <v>7313</v>
      </c>
      <c r="J684" t="s">
        <v>3282</v>
      </c>
      <c r="K684" t="s">
        <v>3358</v>
      </c>
      <c r="L684">
        <v>3125</v>
      </c>
      <c r="M684">
        <v>3080</v>
      </c>
      <c r="N684">
        <v>300</v>
      </c>
      <c r="O684" t="s">
        <v>3343</v>
      </c>
      <c r="P684">
        <v>0.89606649957704898</v>
      </c>
      <c r="Q684">
        <v>0.86022691037684196</v>
      </c>
      <c r="R684">
        <v>4.3904651879585503E-3</v>
      </c>
      <c r="S684">
        <v>0.182456786997475</v>
      </c>
      <c r="T684">
        <v>1.47250855305187</v>
      </c>
      <c r="U684">
        <v>1.47250855305187</v>
      </c>
      <c r="V684">
        <v>1.1119836231175899</v>
      </c>
      <c r="W684">
        <v>6.25</v>
      </c>
      <c r="X684">
        <v>0.71</v>
      </c>
      <c r="Y684">
        <v>-54030</v>
      </c>
      <c r="Z684">
        <v>-3859</v>
      </c>
      <c r="AA684">
        <v>-0.23</v>
      </c>
      <c r="AB684">
        <v>14</v>
      </c>
      <c r="AC684">
        <v>8</v>
      </c>
      <c r="AD684">
        <v>6</v>
      </c>
      <c r="AE684">
        <v>57.14</v>
      </c>
      <c r="AF684">
        <v>13</v>
      </c>
      <c r="AG684">
        <v>3</v>
      </c>
      <c r="AH684">
        <v>4</v>
      </c>
      <c r="AI684">
        <v>7</v>
      </c>
    </row>
    <row r="685" spans="1:35" x14ac:dyDescent="0.2">
      <c r="A685" s="102">
        <v>731</v>
      </c>
      <c r="B685">
        <v>7453</v>
      </c>
      <c r="C685" t="s">
        <v>54</v>
      </c>
      <c r="D685" t="s">
        <v>3366</v>
      </c>
      <c r="E685">
        <v>1834</v>
      </c>
      <c r="F685">
        <v>1858</v>
      </c>
      <c r="G685">
        <v>500</v>
      </c>
      <c r="H685" t="s">
        <v>3343</v>
      </c>
      <c r="I685">
        <v>8411</v>
      </c>
      <c r="J685" t="s">
        <v>3527</v>
      </c>
      <c r="K685" t="s">
        <v>3405</v>
      </c>
      <c r="L685">
        <v>163.1</v>
      </c>
      <c r="M685">
        <v>162.80000000000001</v>
      </c>
      <c r="N685">
        <v>5700</v>
      </c>
      <c r="O685" t="s">
        <v>3340</v>
      </c>
      <c r="P685">
        <v>0.86082619080034695</v>
      </c>
      <c r="Q685">
        <v>0.838689559197898</v>
      </c>
      <c r="R685">
        <v>0.16463058634688801</v>
      </c>
      <c r="S685" s="106">
        <v>0.144440055575004</v>
      </c>
      <c r="T685">
        <v>-2.1591474182758499</v>
      </c>
      <c r="U685">
        <v>2.1591474182758499</v>
      </c>
      <c r="V685">
        <v>2.3563572306540199</v>
      </c>
      <c r="W685">
        <v>-23.07</v>
      </c>
      <c r="X685">
        <v>0.11</v>
      </c>
      <c r="Y685">
        <v>-54858</v>
      </c>
      <c r="Z685">
        <v>-2887</v>
      </c>
      <c r="AA685">
        <v>-0.21</v>
      </c>
      <c r="AB685">
        <v>19</v>
      </c>
      <c r="AC685">
        <v>9</v>
      </c>
      <c r="AD685">
        <v>10</v>
      </c>
      <c r="AE685">
        <v>47.37</v>
      </c>
      <c r="AF685">
        <v>12</v>
      </c>
      <c r="AG685">
        <v>6</v>
      </c>
      <c r="AH685">
        <v>6</v>
      </c>
      <c r="AI685">
        <v>7</v>
      </c>
    </row>
    <row r="686" spans="1:35" x14ac:dyDescent="0.2">
      <c r="A686" s="102">
        <v>774</v>
      </c>
      <c r="B686">
        <v>7752</v>
      </c>
      <c r="C686" t="s">
        <v>1029</v>
      </c>
      <c r="D686" t="s">
        <v>3345</v>
      </c>
      <c r="E686">
        <v>1245</v>
      </c>
      <c r="F686">
        <v>1231</v>
      </c>
      <c r="G686">
        <v>800</v>
      </c>
      <c r="H686" t="s">
        <v>3340</v>
      </c>
      <c r="I686">
        <v>8697</v>
      </c>
      <c r="J686" t="s">
        <v>1131</v>
      </c>
      <c r="K686" t="s">
        <v>3346</v>
      </c>
      <c r="L686">
        <v>2016</v>
      </c>
      <c r="M686">
        <v>2008</v>
      </c>
      <c r="N686">
        <v>500</v>
      </c>
      <c r="O686" t="s">
        <v>3343</v>
      </c>
      <c r="P686">
        <v>0.90329353388360301</v>
      </c>
      <c r="Q686">
        <v>0.83342651054398198</v>
      </c>
      <c r="R686">
        <v>0.40655900102102699</v>
      </c>
      <c r="S686">
        <v>0.11885990182131</v>
      </c>
      <c r="T686">
        <v>0.579167141767015</v>
      </c>
      <c r="U686">
        <v>0.579167141767015</v>
      </c>
      <c r="V686">
        <v>0.824412146620493</v>
      </c>
      <c r="W686">
        <v>2.84</v>
      </c>
      <c r="X686">
        <v>1.91</v>
      </c>
      <c r="Y686">
        <v>-55489</v>
      </c>
      <c r="Z686">
        <v>-3699</v>
      </c>
      <c r="AA686">
        <v>-0.18</v>
      </c>
      <c r="AB686">
        <v>15</v>
      </c>
      <c r="AC686">
        <v>9</v>
      </c>
      <c r="AD686">
        <v>6</v>
      </c>
      <c r="AE686">
        <v>60</v>
      </c>
      <c r="AF686">
        <v>14</v>
      </c>
      <c r="AG686">
        <v>2</v>
      </c>
      <c r="AH686">
        <v>4</v>
      </c>
      <c r="AI686">
        <v>9</v>
      </c>
    </row>
    <row r="687" spans="1:35" x14ac:dyDescent="0.2">
      <c r="A687" s="102">
        <v>647</v>
      </c>
      <c r="B687">
        <v>4188</v>
      </c>
      <c r="C687" t="s">
        <v>3669</v>
      </c>
      <c r="D687" t="s">
        <v>3365</v>
      </c>
      <c r="E687">
        <v>809</v>
      </c>
      <c r="F687">
        <v>806.6</v>
      </c>
      <c r="G687">
        <v>1000</v>
      </c>
      <c r="H687" t="s">
        <v>3340</v>
      </c>
      <c r="I687">
        <v>4203</v>
      </c>
      <c r="J687" t="s">
        <v>854</v>
      </c>
      <c r="K687" t="s">
        <v>3365</v>
      </c>
      <c r="L687">
        <v>4155</v>
      </c>
      <c r="M687">
        <v>4100</v>
      </c>
      <c r="N687">
        <v>200</v>
      </c>
      <c r="O687" t="s">
        <v>3343</v>
      </c>
      <c r="P687">
        <v>0.83184617043136899</v>
      </c>
      <c r="Q687">
        <v>0.85226233074800795</v>
      </c>
      <c r="R687">
        <v>0.40675884464731399</v>
      </c>
      <c r="S687">
        <v>0.25516671672782398</v>
      </c>
      <c r="T687">
        <v>0.78589891760504504</v>
      </c>
      <c r="U687">
        <v>0.78589891760504504</v>
      </c>
      <c r="V687">
        <v>0.98174998218724296</v>
      </c>
      <c r="W687">
        <v>2.34</v>
      </c>
      <c r="X687">
        <v>1.63</v>
      </c>
      <c r="Y687">
        <v>-55808</v>
      </c>
      <c r="Z687">
        <v>-2790</v>
      </c>
      <c r="AA687">
        <v>-0.18</v>
      </c>
      <c r="AB687">
        <v>20</v>
      </c>
      <c r="AC687">
        <v>8</v>
      </c>
      <c r="AD687">
        <v>12</v>
      </c>
      <c r="AE687">
        <v>40</v>
      </c>
      <c r="AF687">
        <v>13</v>
      </c>
      <c r="AG687">
        <v>5</v>
      </c>
      <c r="AH687">
        <v>4</v>
      </c>
      <c r="AI687">
        <v>11</v>
      </c>
    </row>
    <row r="688" spans="1:35" x14ac:dyDescent="0.2">
      <c r="A688" s="102">
        <v>612</v>
      </c>
      <c r="B688">
        <v>5334</v>
      </c>
      <c r="C688" t="s">
        <v>3702</v>
      </c>
      <c r="D688" t="s">
        <v>3339</v>
      </c>
      <c r="E688">
        <v>1907</v>
      </c>
      <c r="F688">
        <v>1917</v>
      </c>
      <c r="G688">
        <v>500</v>
      </c>
      <c r="H688" t="s">
        <v>3340</v>
      </c>
      <c r="I688">
        <v>6473</v>
      </c>
      <c r="J688" t="s">
        <v>1424</v>
      </c>
      <c r="K688" t="s">
        <v>3353</v>
      </c>
      <c r="L688">
        <v>1173</v>
      </c>
      <c r="M688">
        <v>1181</v>
      </c>
      <c r="N688">
        <v>800</v>
      </c>
      <c r="O688" t="s">
        <v>3343</v>
      </c>
      <c r="P688">
        <v>0.93807078722718396</v>
      </c>
      <c r="Q688">
        <v>0.85771548000296205</v>
      </c>
      <c r="R688" s="15">
        <v>0.118650551051286</v>
      </c>
      <c r="S688">
        <v>0.15863650185824399</v>
      </c>
      <c r="T688">
        <v>0.27292939136182498</v>
      </c>
      <c r="U688">
        <v>0.27292939136182498</v>
      </c>
      <c r="V688">
        <v>0.40920068253431202</v>
      </c>
      <c r="W688">
        <v>0.62</v>
      </c>
      <c r="X688">
        <v>1.43</v>
      </c>
      <c r="Y688">
        <v>-56476</v>
      </c>
      <c r="Z688">
        <v>-2972</v>
      </c>
      <c r="AA688">
        <v>-0.2</v>
      </c>
      <c r="AB688">
        <v>19</v>
      </c>
      <c r="AC688">
        <v>9</v>
      </c>
      <c r="AD688">
        <v>10</v>
      </c>
      <c r="AE688">
        <v>47.37</v>
      </c>
      <c r="AF688">
        <v>13</v>
      </c>
      <c r="AG688">
        <v>7</v>
      </c>
      <c r="AH688">
        <v>5</v>
      </c>
      <c r="AI688">
        <v>7</v>
      </c>
    </row>
    <row r="689" spans="1:35" x14ac:dyDescent="0.2">
      <c r="A689" s="102">
        <v>922</v>
      </c>
      <c r="B689">
        <v>5334</v>
      </c>
      <c r="C689" t="s">
        <v>3702</v>
      </c>
      <c r="D689" t="s">
        <v>3339</v>
      </c>
      <c r="E689">
        <v>1907</v>
      </c>
      <c r="F689">
        <v>1917</v>
      </c>
      <c r="G689">
        <v>500</v>
      </c>
      <c r="H689" t="s">
        <v>3343</v>
      </c>
      <c r="I689">
        <v>7167</v>
      </c>
      <c r="J689" t="s">
        <v>3442</v>
      </c>
      <c r="K689" t="s">
        <v>3405</v>
      </c>
      <c r="L689">
        <v>250</v>
      </c>
      <c r="M689">
        <v>249</v>
      </c>
      <c r="N689">
        <v>3800</v>
      </c>
      <c r="O689" t="s">
        <v>3340</v>
      </c>
      <c r="P689">
        <v>0.87582406398288304</v>
      </c>
      <c r="Q689">
        <v>0.80322619632599401</v>
      </c>
      <c r="R689" s="106">
        <v>0.20576617128397501</v>
      </c>
      <c r="S689">
        <v>0.21890672986012599</v>
      </c>
      <c r="T689">
        <v>-0.592806598169898</v>
      </c>
      <c r="U689">
        <v>0.592806598169898</v>
      </c>
      <c r="V689">
        <v>1.4134898748738201</v>
      </c>
      <c r="W689">
        <v>-1.63</v>
      </c>
      <c r="X689">
        <v>1.28</v>
      </c>
      <c r="Y689">
        <v>-56838</v>
      </c>
      <c r="Z689">
        <v>-3552</v>
      </c>
      <c r="AA689">
        <v>-0.23</v>
      </c>
      <c r="AB689">
        <v>16</v>
      </c>
      <c r="AC689">
        <v>8</v>
      </c>
      <c r="AD689">
        <v>8</v>
      </c>
      <c r="AE689">
        <v>50</v>
      </c>
      <c r="AF689">
        <v>14</v>
      </c>
      <c r="AG689">
        <v>2</v>
      </c>
      <c r="AH689">
        <v>3</v>
      </c>
      <c r="AI689">
        <v>11</v>
      </c>
    </row>
    <row r="690" spans="1:35" x14ac:dyDescent="0.2">
      <c r="A690" s="102">
        <v>705</v>
      </c>
      <c r="B690">
        <v>7276</v>
      </c>
      <c r="C690" t="s">
        <v>3401</v>
      </c>
      <c r="D690" t="s">
        <v>3345</v>
      </c>
      <c r="E690">
        <v>4940</v>
      </c>
      <c r="F690">
        <v>4905</v>
      </c>
      <c r="G690">
        <v>200</v>
      </c>
      <c r="H690" t="s">
        <v>3343</v>
      </c>
      <c r="I690">
        <v>7976</v>
      </c>
      <c r="J690" t="s">
        <v>3400</v>
      </c>
      <c r="K690" t="s">
        <v>3364</v>
      </c>
      <c r="L690">
        <v>1643</v>
      </c>
      <c r="M690">
        <v>1657</v>
      </c>
      <c r="N690">
        <v>600</v>
      </c>
      <c r="O690" t="s">
        <v>3340</v>
      </c>
      <c r="P690">
        <v>0.95052049410989603</v>
      </c>
      <c r="Q690">
        <v>0.84264850701989102</v>
      </c>
      <c r="R690" s="106">
        <v>1.6154893136006301E-4</v>
      </c>
      <c r="S690" s="106">
        <v>6.0202650415721497E-3</v>
      </c>
      <c r="T690">
        <v>-1.78515545995346</v>
      </c>
      <c r="U690">
        <v>1.78515545995346</v>
      </c>
      <c r="V690">
        <v>1.4526934172368799</v>
      </c>
      <c r="W690">
        <v>-7.15</v>
      </c>
      <c r="X690">
        <v>1.35</v>
      </c>
      <c r="Y690">
        <v>-57369</v>
      </c>
      <c r="Z690">
        <v>-4781</v>
      </c>
      <c r="AA690">
        <v>-0.37</v>
      </c>
      <c r="AB690">
        <v>12</v>
      </c>
      <c r="AC690">
        <v>4</v>
      </c>
      <c r="AD690">
        <v>8</v>
      </c>
      <c r="AE690">
        <v>33.33</v>
      </c>
      <c r="AF690">
        <v>11</v>
      </c>
      <c r="AG690">
        <v>3</v>
      </c>
      <c r="AH690">
        <v>4</v>
      </c>
      <c r="AI690">
        <v>5</v>
      </c>
    </row>
    <row r="691" spans="1:35" x14ac:dyDescent="0.2">
      <c r="A691" s="102">
        <v>5</v>
      </c>
      <c r="B691">
        <v>2413</v>
      </c>
      <c r="C691" t="s">
        <v>3360</v>
      </c>
      <c r="D691" t="s">
        <v>3355</v>
      </c>
      <c r="E691">
        <v>3230</v>
      </c>
      <c r="F691">
        <v>3220</v>
      </c>
      <c r="G691">
        <v>300</v>
      </c>
      <c r="H691" t="s">
        <v>3343</v>
      </c>
      <c r="I691">
        <v>3110</v>
      </c>
      <c r="J691" t="s">
        <v>710</v>
      </c>
      <c r="K691" t="s">
        <v>3339</v>
      </c>
      <c r="L691">
        <v>4755</v>
      </c>
      <c r="M691">
        <v>4620</v>
      </c>
      <c r="N691">
        <v>200</v>
      </c>
      <c r="O691" t="s">
        <v>3340</v>
      </c>
      <c r="P691">
        <v>0.90610411868143903</v>
      </c>
      <c r="Q691">
        <v>0.97100732617954399</v>
      </c>
      <c r="R691" s="15">
        <v>0.51318938571447303</v>
      </c>
      <c r="S691">
        <v>5.3133880102970703E-2</v>
      </c>
      <c r="T691">
        <v>-0.71058620417955198</v>
      </c>
      <c r="U691">
        <v>0.71058620417955198</v>
      </c>
      <c r="V691">
        <v>1.1461640238644299</v>
      </c>
      <c r="W691">
        <v>-5.67</v>
      </c>
      <c r="X691">
        <v>4.55</v>
      </c>
      <c r="Y691">
        <v>-58978</v>
      </c>
      <c r="Z691">
        <v>-3277</v>
      </c>
      <c r="AA691">
        <v>-0.05</v>
      </c>
      <c r="AB691">
        <v>18</v>
      </c>
      <c r="AC691">
        <v>9</v>
      </c>
      <c r="AD691">
        <v>9</v>
      </c>
      <c r="AE691">
        <v>50</v>
      </c>
      <c r="AF691">
        <v>11</v>
      </c>
      <c r="AG691">
        <v>6</v>
      </c>
      <c r="AH691">
        <v>8</v>
      </c>
      <c r="AI691">
        <v>4</v>
      </c>
    </row>
    <row r="692" spans="1:35" x14ac:dyDescent="0.2">
      <c r="A692" s="102">
        <v>813</v>
      </c>
      <c r="B692">
        <v>6383</v>
      </c>
      <c r="C692" t="s">
        <v>726</v>
      </c>
      <c r="D692" t="s">
        <v>3353</v>
      </c>
      <c r="E692">
        <v>6750</v>
      </c>
      <c r="F692">
        <v>6710</v>
      </c>
      <c r="G692">
        <v>100</v>
      </c>
      <c r="H692" t="s">
        <v>3343</v>
      </c>
      <c r="I692">
        <v>8586</v>
      </c>
      <c r="J692" t="s">
        <v>3518</v>
      </c>
      <c r="K692" t="s">
        <v>3346</v>
      </c>
      <c r="L692">
        <v>3000</v>
      </c>
      <c r="M692">
        <v>3005</v>
      </c>
      <c r="N692">
        <v>200</v>
      </c>
      <c r="O692" t="s">
        <v>3340</v>
      </c>
      <c r="P692">
        <v>0.90220283182529304</v>
      </c>
      <c r="Q692">
        <v>0.82694802723840699</v>
      </c>
      <c r="R692">
        <v>0.186651350146984</v>
      </c>
      <c r="S692">
        <v>0.204944717839153</v>
      </c>
      <c r="T692">
        <v>-2.21115141893678</v>
      </c>
      <c r="U692">
        <v>2.21115141893678</v>
      </c>
      <c r="V692">
        <v>2.3830063312041898</v>
      </c>
      <c r="W692">
        <v>-6.09</v>
      </c>
      <c r="X692">
        <v>10.43</v>
      </c>
      <c r="Y692">
        <v>-59239</v>
      </c>
      <c r="Z692">
        <v>-3702</v>
      </c>
      <c r="AA692">
        <v>-0.14000000000000001</v>
      </c>
      <c r="AB692">
        <v>16</v>
      </c>
      <c r="AC692">
        <v>7</v>
      </c>
      <c r="AD692">
        <v>9</v>
      </c>
      <c r="AE692">
        <v>43.75</v>
      </c>
      <c r="AF692">
        <v>7</v>
      </c>
      <c r="AG692">
        <v>7</v>
      </c>
      <c r="AH692">
        <v>8</v>
      </c>
      <c r="AI692">
        <v>1</v>
      </c>
    </row>
    <row r="693" spans="1:35" x14ac:dyDescent="0.2">
      <c r="A693" s="102">
        <v>465</v>
      </c>
      <c r="B693">
        <v>7453</v>
      </c>
      <c r="C693" t="s">
        <v>54</v>
      </c>
      <c r="D693" t="s">
        <v>3366</v>
      </c>
      <c r="E693">
        <v>1834</v>
      </c>
      <c r="F693">
        <v>1858</v>
      </c>
      <c r="G693">
        <v>500</v>
      </c>
      <c r="H693" t="s">
        <v>3343</v>
      </c>
      <c r="I693">
        <v>9532</v>
      </c>
      <c r="J693" t="s">
        <v>3687</v>
      </c>
      <c r="K693" t="s">
        <v>3407</v>
      </c>
      <c r="L693">
        <v>1878</v>
      </c>
      <c r="M693">
        <v>1870</v>
      </c>
      <c r="N693">
        <v>500</v>
      </c>
      <c r="O693" t="s">
        <v>3340</v>
      </c>
      <c r="P693">
        <v>0.85265973775579895</v>
      </c>
      <c r="Q693">
        <v>0.881083320533391</v>
      </c>
      <c r="R693">
        <v>0.203092785780772</v>
      </c>
      <c r="S693">
        <v>1.86227139990158E-2</v>
      </c>
      <c r="T693">
        <v>-1.8347478049858399</v>
      </c>
      <c r="U693">
        <v>1.8347478049858399</v>
      </c>
      <c r="V693">
        <v>2.01145420111841</v>
      </c>
      <c r="W693">
        <v>-15.16</v>
      </c>
      <c r="X693">
        <v>0.64</v>
      </c>
      <c r="Y693">
        <v>-60049</v>
      </c>
      <c r="Z693">
        <v>-3532</v>
      </c>
      <c r="AA693">
        <v>-0.1</v>
      </c>
      <c r="AB693">
        <v>17</v>
      </c>
      <c r="AC693">
        <v>8</v>
      </c>
      <c r="AD693">
        <v>9</v>
      </c>
      <c r="AE693">
        <v>47.06</v>
      </c>
      <c r="AF693">
        <v>14</v>
      </c>
      <c r="AG693">
        <v>7</v>
      </c>
      <c r="AH693">
        <v>5</v>
      </c>
      <c r="AI693">
        <v>5</v>
      </c>
    </row>
    <row r="694" spans="1:35" x14ac:dyDescent="0.2">
      <c r="A694" s="102">
        <v>348</v>
      </c>
      <c r="B694">
        <v>8086</v>
      </c>
      <c r="C694" t="s">
        <v>3747</v>
      </c>
      <c r="D694" t="s">
        <v>3349</v>
      </c>
      <c r="E694">
        <v>1260</v>
      </c>
      <c r="F694">
        <v>1258</v>
      </c>
      <c r="G694">
        <v>800</v>
      </c>
      <c r="H694" t="s">
        <v>3340</v>
      </c>
      <c r="I694">
        <v>9603</v>
      </c>
      <c r="J694" t="s">
        <v>3624</v>
      </c>
      <c r="K694" t="s">
        <v>3355</v>
      </c>
      <c r="L694">
        <v>2625</v>
      </c>
      <c r="M694">
        <v>2673</v>
      </c>
      <c r="N694">
        <v>400</v>
      </c>
      <c r="O694" t="s">
        <v>3343</v>
      </c>
      <c r="P694">
        <v>0.83820355981269901</v>
      </c>
      <c r="Q694">
        <v>0.89617280363581098</v>
      </c>
      <c r="R694" s="15">
        <v>0.32359432276538103</v>
      </c>
      <c r="S694" s="106">
        <v>6.0931868189182198E-2</v>
      </c>
      <c r="T694">
        <v>1.3526990267863299</v>
      </c>
      <c r="U694">
        <v>1.3526990267863299</v>
      </c>
      <c r="V694">
        <v>2.0044751772475</v>
      </c>
      <c r="W694">
        <v>6.14</v>
      </c>
      <c r="X694">
        <v>5.87</v>
      </c>
      <c r="Y694">
        <v>-60052</v>
      </c>
      <c r="Z694">
        <v>-4003</v>
      </c>
      <c r="AA694">
        <v>-0.25</v>
      </c>
      <c r="AB694">
        <v>15</v>
      </c>
      <c r="AC694">
        <v>9</v>
      </c>
      <c r="AD694">
        <v>6</v>
      </c>
      <c r="AE694">
        <v>60</v>
      </c>
      <c r="AF694">
        <v>13</v>
      </c>
      <c r="AG694">
        <v>3</v>
      </c>
      <c r="AH694">
        <v>5</v>
      </c>
      <c r="AI694">
        <v>7</v>
      </c>
    </row>
    <row r="695" spans="1:35" x14ac:dyDescent="0.2">
      <c r="A695" s="102">
        <v>745</v>
      </c>
      <c r="B695">
        <v>2607</v>
      </c>
      <c r="C695" t="s">
        <v>3369</v>
      </c>
      <c r="D695" t="s">
        <v>3368</v>
      </c>
      <c r="E695">
        <v>2925</v>
      </c>
      <c r="F695">
        <v>2886</v>
      </c>
      <c r="G695">
        <v>300</v>
      </c>
      <c r="H695" t="s">
        <v>3340</v>
      </c>
      <c r="I695">
        <v>7012</v>
      </c>
      <c r="J695" t="s">
        <v>3676</v>
      </c>
      <c r="K695" t="s">
        <v>3358</v>
      </c>
      <c r="L695">
        <v>2155</v>
      </c>
      <c r="M695">
        <v>2166</v>
      </c>
      <c r="N695">
        <v>400</v>
      </c>
      <c r="O695" t="s">
        <v>3343</v>
      </c>
      <c r="P695">
        <v>0.81945144133972003</v>
      </c>
      <c r="Q695">
        <v>0.83720923204847197</v>
      </c>
      <c r="R695">
        <v>0.22081123885458401</v>
      </c>
      <c r="S695">
        <v>5.3025551160821499E-2</v>
      </c>
      <c r="T695">
        <v>2.3321696090605899</v>
      </c>
      <c r="U695">
        <v>2.3321696090605899</v>
      </c>
      <c r="V695">
        <v>2.45640646072202</v>
      </c>
      <c r="W695">
        <v>6.23</v>
      </c>
      <c r="X695">
        <v>7.0000000000000007E-2</v>
      </c>
      <c r="Y695">
        <v>-60517</v>
      </c>
      <c r="Z695">
        <v>-6724</v>
      </c>
      <c r="AA695">
        <v>-0.48</v>
      </c>
      <c r="AB695">
        <v>9</v>
      </c>
      <c r="AC695">
        <v>4</v>
      </c>
      <c r="AD695">
        <v>5</v>
      </c>
      <c r="AE695">
        <v>44.44</v>
      </c>
      <c r="AF695">
        <v>14</v>
      </c>
      <c r="AG695">
        <v>2</v>
      </c>
      <c r="AH695">
        <v>2</v>
      </c>
      <c r="AI695">
        <v>5</v>
      </c>
    </row>
    <row r="696" spans="1:35" x14ac:dyDescent="0.2">
      <c r="A696" s="102">
        <v>824</v>
      </c>
      <c r="B696">
        <v>1881</v>
      </c>
      <c r="C696" t="s">
        <v>743</v>
      </c>
      <c r="D696" t="s">
        <v>3350</v>
      </c>
      <c r="E696">
        <v>2700</v>
      </c>
      <c r="F696">
        <v>2700</v>
      </c>
      <c r="G696">
        <v>400</v>
      </c>
      <c r="H696" t="s">
        <v>3343</v>
      </c>
      <c r="I696">
        <v>5486</v>
      </c>
      <c r="J696" t="s">
        <v>907</v>
      </c>
      <c r="K696" t="s">
        <v>3403</v>
      </c>
      <c r="L696">
        <v>1777</v>
      </c>
      <c r="M696">
        <v>1773</v>
      </c>
      <c r="N696">
        <v>600</v>
      </c>
      <c r="O696" t="s">
        <v>3340</v>
      </c>
      <c r="P696">
        <v>0.86400524177611304</v>
      </c>
      <c r="Q696">
        <v>0.82527822118143002</v>
      </c>
      <c r="R696">
        <v>0.47819023163129898</v>
      </c>
      <c r="S696">
        <v>0.38223421122801898</v>
      </c>
      <c r="T696">
        <v>-0.40417360806603098</v>
      </c>
      <c r="U696">
        <v>0.40417360806603098</v>
      </c>
      <c r="V696">
        <v>0.45500006025503298</v>
      </c>
      <c r="W696">
        <v>-2.5099999999999998</v>
      </c>
      <c r="X696">
        <v>1.5</v>
      </c>
      <c r="Y696">
        <v>-61701</v>
      </c>
      <c r="Z696">
        <v>-3428</v>
      </c>
      <c r="AA696">
        <v>-0.15</v>
      </c>
      <c r="AB696">
        <v>18</v>
      </c>
      <c r="AC696">
        <v>9</v>
      </c>
      <c r="AD696">
        <v>9</v>
      </c>
      <c r="AE696">
        <v>50</v>
      </c>
      <c r="AF696">
        <v>15</v>
      </c>
      <c r="AG696">
        <v>6</v>
      </c>
      <c r="AH696">
        <v>6</v>
      </c>
      <c r="AI696">
        <v>6</v>
      </c>
    </row>
    <row r="697" spans="1:35" x14ac:dyDescent="0.2">
      <c r="A697" s="102">
        <v>312</v>
      </c>
      <c r="B697">
        <v>3401</v>
      </c>
      <c r="C697" t="s">
        <v>822</v>
      </c>
      <c r="D697" t="s">
        <v>3740</v>
      </c>
      <c r="E697">
        <v>2003</v>
      </c>
      <c r="F697">
        <v>2026</v>
      </c>
      <c r="G697">
        <v>500</v>
      </c>
      <c r="H697" t="s">
        <v>3340</v>
      </c>
      <c r="I697">
        <v>6460</v>
      </c>
      <c r="J697" t="s">
        <v>3741</v>
      </c>
      <c r="K697" t="s">
        <v>3353</v>
      </c>
      <c r="L697">
        <v>1506</v>
      </c>
      <c r="M697">
        <v>1530</v>
      </c>
      <c r="N697">
        <v>700</v>
      </c>
      <c r="O697" t="s">
        <v>3343</v>
      </c>
      <c r="P697">
        <v>0.84648339043714504</v>
      </c>
      <c r="Q697">
        <v>0.90067713221735601</v>
      </c>
      <c r="R697">
        <v>8.3331591024698504E-2</v>
      </c>
      <c r="S697" s="15">
        <v>1.38192253134069E-2</v>
      </c>
      <c r="T697">
        <v>0.28487599421444598</v>
      </c>
      <c r="U697">
        <v>0.28487599421444598</v>
      </c>
      <c r="V697">
        <v>0.54910133064325195</v>
      </c>
      <c r="W697">
        <v>0.82</v>
      </c>
      <c r="X697">
        <v>5.73</v>
      </c>
      <c r="Y697">
        <v>-61833</v>
      </c>
      <c r="Z697">
        <v>-4122</v>
      </c>
      <c r="AA697">
        <v>-0.15</v>
      </c>
      <c r="AB697">
        <v>15</v>
      </c>
      <c r="AC697">
        <v>8</v>
      </c>
      <c r="AD697">
        <v>7</v>
      </c>
      <c r="AE697">
        <v>53.33</v>
      </c>
      <c r="AF697">
        <v>14</v>
      </c>
      <c r="AG697">
        <v>3</v>
      </c>
      <c r="AH697">
        <v>6</v>
      </c>
      <c r="AI697">
        <v>6</v>
      </c>
    </row>
    <row r="698" spans="1:35" x14ac:dyDescent="0.2">
      <c r="A698" s="102">
        <v>788</v>
      </c>
      <c r="B698">
        <v>3046</v>
      </c>
      <c r="C698" t="s">
        <v>796</v>
      </c>
      <c r="D698" t="s">
        <v>3366</v>
      </c>
      <c r="E698">
        <v>7610</v>
      </c>
      <c r="F698">
        <v>7620</v>
      </c>
      <c r="G698">
        <v>100</v>
      </c>
      <c r="H698" t="s">
        <v>3343</v>
      </c>
      <c r="I698">
        <v>6098</v>
      </c>
      <c r="J698" t="s">
        <v>240</v>
      </c>
      <c r="K698" t="s">
        <v>3355</v>
      </c>
      <c r="L698">
        <v>4437</v>
      </c>
      <c r="M698">
        <v>4450</v>
      </c>
      <c r="N698">
        <v>200</v>
      </c>
      <c r="O698" t="s">
        <v>3340</v>
      </c>
      <c r="P698">
        <v>0.82762896530489405</v>
      </c>
      <c r="Q698">
        <v>0.83119109859471796</v>
      </c>
      <c r="R698">
        <v>0.22879398663286801</v>
      </c>
      <c r="S698">
        <v>0.33114550154626299</v>
      </c>
      <c r="T698">
        <v>-0.90770491073483295</v>
      </c>
      <c r="U698">
        <v>0.90770491073483295</v>
      </c>
      <c r="V698">
        <v>0.68062783681549299</v>
      </c>
      <c r="W698">
        <v>-3.74</v>
      </c>
      <c r="X698">
        <v>16.8</v>
      </c>
      <c r="Y698">
        <v>-61919</v>
      </c>
      <c r="Z698">
        <v>-6880</v>
      </c>
      <c r="AA698">
        <v>-0.42</v>
      </c>
      <c r="AB698">
        <v>9</v>
      </c>
      <c r="AC698">
        <v>4</v>
      </c>
      <c r="AD698">
        <v>5</v>
      </c>
      <c r="AE698">
        <v>44.44</v>
      </c>
      <c r="AF698">
        <v>11</v>
      </c>
      <c r="AG698">
        <v>3</v>
      </c>
      <c r="AH698">
        <v>3</v>
      </c>
      <c r="AI698">
        <v>3</v>
      </c>
    </row>
    <row r="699" spans="1:35" x14ac:dyDescent="0.2">
      <c r="A699" s="102">
        <v>805</v>
      </c>
      <c r="B699">
        <v>5703</v>
      </c>
      <c r="C699" t="s">
        <v>222</v>
      </c>
      <c r="D699" t="s">
        <v>3356</v>
      </c>
      <c r="E699">
        <v>215</v>
      </c>
      <c r="F699">
        <v>212</v>
      </c>
      <c r="G699">
        <v>5200</v>
      </c>
      <c r="H699" t="s">
        <v>3340</v>
      </c>
      <c r="I699">
        <v>7167</v>
      </c>
      <c r="J699" t="s">
        <v>3442</v>
      </c>
      <c r="K699" t="s">
        <v>3405</v>
      </c>
      <c r="L699">
        <v>250</v>
      </c>
      <c r="M699">
        <v>249</v>
      </c>
      <c r="N699">
        <v>4400</v>
      </c>
      <c r="O699" t="s">
        <v>3343</v>
      </c>
      <c r="P699">
        <v>0.84104286250351301</v>
      </c>
      <c r="Q699">
        <v>0.82860380611623596</v>
      </c>
      <c r="R699">
        <v>0.46860844770433202</v>
      </c>
      <c r="S699">
        <v>0.31304592374269202</v>
      </c>
      <c r="T699">
        <v>1.0454090643296301</v>
      </c>
      <c r="U699">
        <v>1.0454090643296301</v>
      </c>
      <c r="V699">
        <v>1.07132990916603</v>
      </c>
      <c r="W699">
        <v>4.12</v>
      </c>
      <c r="X699">
        <v>0.62</v>
      </c>
      <c r="Y699">
        <v>-62101</v>
      </c>
      <c r="Z699">
        <v>-3105</v>
      </c>
      <c r="AA699">
        <v>-0.14000000000000001</v>
      </c>
      <c r="AB699">
        <v>20</v>
      </c>
      <c r="AC699">
        <v>8</v>
      </c>
      <c r="AD699">
        <v>12</v>
      </c>
      <c r="AE699">
        <v>40</v>
      </c>
      <c r="AF699">
        <v>14</v>
      </c>
      <c r="AG699">
        <v>5</v>
      </c>
      <c r="AH699">
        <v>4</v>
      </c>
      <c r="AI699">
        <v>11</v>
      </c>
    </row>
    <row r="700" spans="1:35" x14ac:dyDescent="0.2">
      <c r="A700" s="102">
        <v>222</v>
      </c>
      <c r="B700">
        <v>7211</v>
      </c>
      <c r="C700" t="s">
        <v>28</v>
      </c>
      <c r="D700" t="s">
        <v>3358</v>
      </c>
      <c r="E700">
        <v>408</v>
      </c>
      <c r="F700">
        <v>408</v>
      </c>
      <c r="G700">
        <v>2700</v>
      </c>
      <c r="H700" t="s">
        <v>3340</v>
      </c>
      <c r="I700">
        <v>9474</v>
      </c>
      <c r="J700" t="s">
        <v>3667</v>
      </c>
      <c r="K700" t="s">
        <v>3342</v>
      </c>
      <c r="L700">
        <v>1530</v>
      </c>
      <c r="M700">
        <v>1554</v>
      </c>
      <c r="N700">
        <v>700</v>
      </c>
      <c r="O700" t="s">
        <v>3343</v>
      </c>
      <c r="P700">
        <v>0.92543285487183902</v>
      </c>
      <c r="Q700">
        <v>0.91449985512131904</v>
      </c>
      <c r="R700" s="106">
        <v>0.26417414881205298</v>
      </c>
      <c r="S700">
        <v>1.0428454818819899E-2</v>
      </c>
      <c r="T700">
        <v>0.61764730049123096</v>
      </c>
      <c r="U700">
        <v>0.61764730049123096</v>
      </c>
      <c r="V700">
        <v>0.98337424537662499</v>
      </c>
      <c r="W700">
        <v>1.92</v>
      </c>
      <c r="X700">
        <v>1.27</v>
      </c>
      <c r="Y700">
        <v>-62146</v>
      </c>
      <c r="Z700">
        <v>-4439</v>
      </c>
      <c r="AA700">
        <v>-0.34</v>
      </c>
      <c r="AB700">
        <v>14</v>
      </c>
      <c r="AC700">
        <v>7</v>
      </c>
      <c r="AD700">
        <v>7</v>
      </c>
      <c r="AE700">
        <v>50</v>
      </c>
      <c r="AF700">
        <v>10</v>
      </c>
      <c r="AG700">
        <v>4</v>
      </c>
      <c r="AH700">
        <v>7</v>
      </c>
      <c r="AI700">
        <v>3</v>
      </c>
    </row>
    <row r="701" spans="1:35" x14ac:dyDescent="0.2">
      <c r="A701" s="102">
        <v>401</v>
      </c>
      <c r="B701">
        <v>6755</v>
      </c>
      <c r="C701" t="s">
        <v>698</v>
      </c>
      <c r="D701" t="s">
        <v>3345</v>
      </c>
      <c r="E701">
        <v>2543</v>
      </c>
      <c r="F701">
        <v>2478</v>
      </c>
      <c r="G701">
        <v>400</v>
      </c>
      <c r="H701" t="s">
        <v>3340</v>
      </c>
      <c r="I701">
        <v>8591</v>
      </c>
      <c r="J701" t="s">
        <v>3618</v>
      </c>
      <c r="K701" t="s">
        <v>3346</v>
      </c>
      <c r="L701">
        <v>1923</v>
      </c>
      <c r="M701">
        <v>1899</v>
      </c>
      <c r="N701">
        <v>500</v>
      </c>
      <c r="O701" t="s">
        <v>3343</v>
      </c>
      <c r="P701">
        <v>0.82009935114685295</v>
      </c>
      <c r="Q701">
        <v>0.88909782023520101</v>
      </c>
      <c r="R701">
        <v>0.300260149766722</v>
      </c>
      <c r="S701">
        <v>0.297612879109245</v>
      </c>
      <c r="T701">
        <v>0.58166282601380104</v>
      </c>
      <c r="U701">
        <v>0.58166282601380104</v>
      </c>
      <c r="V701">
        <v>0.60748054145659702</v>
      </c>
      <c r="W701">
        <v>4.7300000000000004</v>
      </c>
      <c r="X701">
        <v>4.21</v>
      </c>
      <c r="Y701">
        <v>-62645</v>
      </c>
      <c r="Z701">
        <v>-3297</v>
      </c>
      <c r="AA701">
        <v>-0.19</v>
      </c>
      <c r="AB701">
        <v>19</v>
      </c>
      <c r="AC701">
        <v>9</v>
      </c>
      <c r="AD701">
        <v>10</v>
      </c>
      <c r="AE701">
        <v>47.37</v>
      </c>
      <c r="AF701">
        <v>14</v>
      </c>
      <c r="AG701">
        <v>3</v>
      </c>
      <c r="AH701">
        <v>3</v>
      </c>
      <c r="AI701">
        <v>13</v>
      </c>
    </row>
    <row r="702" spans="1:35" x14ac:dyDescent="0.2">
      <c r="A702" s="102">
        <v>423</v>
      </c>
      <c r="B702">
        <v>2001</v>
      </c>
      <c r="C702" t="s">
        <v>3179</v>
      </c>
      <c r="D702" t="s">
        <v>3368</v>
      </c>
      <c r="E702">
        <v>1659</v>
      </c>
      <c r="F702">
        <v>1660</v>
      </c>
      <c r="G702">
        <v>600</v>
      </c>
      <c r="H702" t="s">
        <v>3340</v>
      </c>
      <c r="I702">
        <v>4004</v>
      </c>
      <c r="J702" t="s">
        <v>3644</v>
      </c>
      <c r="K702" t="s">
        <v>3365</v>
      </c>
      <c r="L702">
        <v>2694</v>
      </c>
      <c r="M702">
        <v>2682</v>
      </c>
      <c r="N702">
        <v>400</v>
      </c>
      <c r="O702" t="s">
        <v>3343</v>
      </c>
      <c r="P702">
        <v>0.87852683695386402</v>
      </c>
      <c r="Q702">
        <v>0.88584062995593604</v>
      </c>
      <c r="R702">
        <v>8.5854177144897605E-3</v>
      </c>
      <c r="S702">
        <v>4.77616511039285E-2</v>
      </c>
      <c r="T702">
        <v>1.4937950259813499</v>
      </c>
      <c r="U702">
        <v>1.4937950259813499</v>
      </c>
      <c r="V702">
        <v>1.75279691915094</v>
      </c>
      <c r="W702">
        <v>5.71</v>
      </c>
      <c r="X702">
        <v>7.16</v>
      </c>
      <c r="Y702">
        <v>-62859</v>
      </c>
      <c r="Z702">
        <v>-2993</v>
      </c>
      <c r="AA702">
        <v>-0.28999999999999998</v>
      </c>
      <c r="AB702">
        <v>21</v>
      </c>
      <c r="AC702">
        <v>9</v>
      </c>
      <c r="AD702">
        <v>12</v>
      </c>
      <c r="AE702">
        <v>42.86</v>
      </c>
      <c r="AF702">
        <v>10</v>
      </c>
      <c r="AG702">
        <v>8</v>
      </c>
      <c r="AH702">
        <v>9</v>
      </c>
      <c r="AI702">
        <v>4</v>
      </c>
    </row>
    <row r="703" spans="1:35" x14ac:dyDescent="0.2">
      <c r="A703" s="102">
        <v>167</v>
      </c>
      <c r="B703">
        <v>6370</v>
      </c>
      <c r="C703" t="s">
        <v>3700</v>
      </c>
      <c r="D703" t="s">
        <v>3353</v>
      </c>
      <c r="E703">
        <v>3305</v>
      </c>
      <c r="F703">
        <v>3335</v>
      </c>
      <c r="G703">
        <v>300</v>
      </c>
      <c r="H703" t="s">
        <v>3343</v>
      </c>
      <c r="I703">
        <v>6976</v>
      </c>
      <c r="J703" t="s">
        <v>991</v>
      </c>
      <c r="K703" t="s">
        <v>3345</v>
      </c>
      <c r="L703">
        <v>3425</v>
      </c>
      <c r="M703">
        <v>3375</v>
      </c>
      <c r="N703">
        <v>300</v>
      </c>
      <c r="O703" t="s">
        <v>3340</v>
      </c>
      <c r="P703">
        <v>0.81064343024651597</v>
      </c>
      <c r="Q703">
        <v>0.924820643129588</v>
      </c>
      <c r="R703">
        <v>1.9560643434686398E-3</v>
      </c>
      <c r="S703">
        <v>7.0059806034213001E-3</v>
      </c>
      <c r="T703">
        <v>-0.52825622211107603</v>
      </c>
      <c r="U703">
        <v>0.52825622211107603</v>
      </c>
      <c r="V703">
        <v>0.93487586559827596</v>
      </c>
      <c r="W703">
        <v>-3.01</v>
      </c>
      <c r="X703">
        <v>1.19</v>
      </c>
      <c r="Y703">
        <v>-62938</v>
      </c>
      <c r="Z703">
        <v>-3147</v>
      </c>
      <c r="AA703">
        <v>-0.22</v>
      </c>
      <c r="AB703">
        <v>20</v>
      </c>
      <c r="AC703">
        <v>12</v>
      </c>
      <c r="AD703">
        <v>8</v>
      </c>
      <c r="AE703">
        <v>60</v>
      </c>
      <c r="AF703">
        <v>10</v>
      </c>
      <c r="AG703">
        <v>10</v>
      </c>
      <c r="AH703">
        <v>6</v>
      </c>
      <c r="AI703">
        <v>4</v>
      </c>
    </row>
    <row r="704" spans="1:35" x14ac:dyDescent="0.2">
      <c r="A704" s="102">
        <v>84</v>
      </c>
      <c r="B704">
        <v>8253</v>
      </c>
      <c r="C704" t="s">
        <v>697</v>
      </c>
      <c r="D704" t="s">
        <v>3346</v>
      </c>
      <c r="E704">
        <v>1775</v>
      </c>
      <c r="F704">
        <v>1766</v>
      </c>
      <c r="G704">
        <v>500</v>
      </c>
      <c r="H704" t="s">
        <v>3340</v>
      </c>
      <c r="I704">
        <v>9810</v>
      </c>
      <c r="J704" t="s">
        <v>3307</v>
      </c>
      <c r="K704" t="s">
        <v>3347</v>
      </c>
      <c r="L704">
        <v>4815</v>
      </c>
      <c r="M704">
        <v>4795</v>
      </c>
      <c r="N704">
        <v>200</v>
      </c>
      <c r="O704" t="s">
        <v>3343</v>
      </c>
      <c r="P704">
        <v>0.81348220146392602</v>
      </c>
      <c r="Q704">
        <v>0.93946479368060598</v>
      </c>
      <c r="R704">
        <v>8.9363207360364696E-2</v>
      </c>
      <c r="S704">
        <v>2.4133613111823E-2</v>
      </c>
      <c r="T704">
        <v>1.18671596190615</v>
      </c>
      <c r="U704">
        <v>1.18671596190615</v>
      </c>
      <c r="V704">
        <v>0.84048651776051297</v>
      </c>
      <c r="W704">
        <v>3.16</v>
      </c>
      <c r="X704">
        <v>7.92</v>
      </c>
      <c r="Y704">
        <v>-63549</v>
      </c>
      <c r="Z704">
        <v>-4237</v>
      </c>
      <c r="AA704">
        <v>-0.28000000000000003</v>
      </c>
      <c r="AB704">
        <v>15</v>
      </c>
      <c r="AC704">
        <v>6</v>
      </c>
      <c r="AD704">
        <v>9</v>
      </c>
      <c r="AE704">
        <v>40</v>
      </c>
      <c r="AF704">
        <v>13</v>
      </c>
      <c r="AG704">
        <v>4</v>
      </c>
      <c r="AH704">
        <v>5</v>
      </c>
      <c r="AI704">
        <v>6</v>
      </c>
    </row>
    <row r="705" spans="1:35" x14ac:dyDescent="0.2">
      <c r="A705" s="102">
        <v>556</v>
      </c>
      <c r="B705">
        <v>3865</v>
      </c>
      <c r="C705" t="s">
        <v>3278</v>
      </c>
      <c r="D705" t="s">
        <v>3671</v>
      </c>
      <c r="E705">
        <v>524</v>
      </c>
      <c r="F705">
        <v>524</v>
      </c>
      <c r="G705">
        <v>2000</v>
      </c>
      <c r="H705" t="s">
        <v>3340</v>
      </c>
      <c r="I705">
        <v>7211</v>
      </c>
      <c r="J705" t="s">
        <v>28</v>
      </c>
      <c r="K705" t="s">
        <v>3358</v>
      </c>
      <c r="L705">
        <v>408</v>
      </c>
      <c r="M705">
        <v>408</v>
      </c>
      <c r="N705">
        <v>2600</v>
      </c>
      <c r="O705" t="s">
        <v>3343</v>
      </c>
      <c r="P705">
        <v>0.88095503221687199</v>
      </c>
      <c r="Q705">
        <v>0.86826238787943699</v>
      </c>
      <c r="R705">
        <v>7.2407692834907E-2</v>
      </c>
      <c r="S705">
        <v>1.6275787466113599E-2</v>
      </c>
      <c r="T705">
        <v>1.97679831827834</v>
      </c>
      <c r="U705">
        <v>1.97679831827834</v>
      </c>
      <c r="V705">
        <v>2.2291443738455898</v>
      </c>
      <c r="W705">
        <v>7.92</v>
      </c>
      <c r="X705">
        <v>1.22</v>
      </c>
      <c r="Y705">
        <v>-64147</v>
      </c>
      <c r="Z705">
        <v>-3207</v>
      </c>
      <c r="AA705">
        <v>-0.21</v>
      </c>
      <c r="AB705">
        <v>20</v>
      </c>
      <c r="AC705">
        <v>9</v>
      </c>
      <c r="AD705">
        <v>11</v>
      </c>
      <c r="AE705">
        <v>45</v>
      </c>
      <c r="AF705">
        <v>13</v>
      </c>
      <c r="AG705">
        <v>6</v>
      </c>
      <c r="AH705">
        <v>7</v>
      </c>
      <c r="AI705">
        <v>7</v>
      </c>
    </row>
    <row r="706" spans="1:35" x14ac:dyDescent="0.2">
      <c r="A706" s="102">
        <v>681</v>
      </c>
      <c r="B706">
        <v>7267</v>
      </c>
      <c r="C706" t="s">
        <v>61</v>
      </c>
      <c r="D706" t="s">
        <v>3358</v>
      </c>
      <c r="E706">
        <v>2828.5</v>
      </c>
      <c r="F706">
        <v>2849</v>
      </c>
      <c r="G706">
        <v>300</v>
      </c>
      <c r="H706" t="s">
        <v>3340</v>
      </c>
      <c r="I706">
        <v>8359</v>
      </c>
      <c r="J706" t="s">
        <v>725</v>
      </c>
      <c r="K706" t="s">
        <v>3405</v>
      </c>
      <c r="L706">
        <v>435</v>
      </c>
      <c r="M706">
        <v>431</v>
      </c>
      <c r="N706">
        <v>2000</v>
      </c>
      <c r="O706" t="s">
        <v>3343</v>
      </c>
      <c r="P706">
        <v>0.86246908587049798</v>
      </c>
      <c r="Q706">
        <v>0.84662194465811902</v>
      </c>
      <c r="R706">
        <v>0.33215225207879501</v>
      </c>
      <c r="S706" s="15">
        <v>0.13306703740729001</v>
      </c>
      <c r="T706">
        <v>0.22549666594962101</v>
      </c>
      <c r="U706">
        <v>0.22549666594962101</v>
      </c>
      <c r="V706">
        <v>0.12667524207761199</v>
      </c>
      <c r="W706">
        <v>0.71</v>
      </c>
      <c r="X706">
        <v>0.85</v>
      </c>
      <c r="Y706">
        <v>-64801</v>
      </c>
      <c r="Z706">
        <v>-3240</v>
      </c>
      <c r="AA706">
        <v>-0.31</v>
      </c>
      <c r="AB706">
        <v>20</v>
      </c>
      <c r="AC706">
        <v>8</v>
      </c>
      <c r="AD706">
        <v>12</v>
      </c>
      <c r="AE706">
        <v>40</v>
      </c>
      <c r="AF706">
        <v>14</v>
      </c>
      <c r="AG706">
        <v>5</v>
      </c>
      <c r="AH706">
        <v>5</v>
      </c>
      <c r="AI706">
        <v>10</v>
      </c>
    </row>
    <row r="707" spans="1:35" x14ac:dyDescent="0.2">
      <c r="A707" s="102">
        <v>680</v>
      </c>
      <c r="B707">
        <v>2427</v>
      </c>
      <c r="C707" t="s">
        <v>3727</v>
      </c>
      <c r="D707" t="s">
        <v>3355</v>
      </c>
      <c r="E707">
        <v>1030</v>
      </c>
      <c r="F707">
        <v>1034</v>
      </c>
      <c r="G707">
        <v>900</v>
      </c>
      <c r="H707" t="s">
        <v>3343</v>
      </c>
      <c r="I707">
        <v>5233</v>
      </c>
      <c r="J707" t="s">
        <v>3652</v>
      </c>
      <c r="K707" t="s">
        <v>3339</v>
      </c>
      <c r="L707">
        <v>2998</v>
      </c>
      <c r="M707">
        <v>3000</v>
      </c>
      <c r="N707">
        <v>300</v>
      </c>
      <c r="O707" t="s">
        <v>3340</v>
      </c>
      <c r="P707">
        <v>0.85627045608997698</v>
      </c>
      <c r="Q707">
        <v>0.846740375671305</v>
      </c>
      <c r="R707">
        <v>5.81073621363404E-2</v>
      </c>
      <c r="S707">
        <v>3.9747442506200603E-2</v>
      </c>
      <c r="T707">
        <v>-1.4309801616592099</v>
      </c>
      <c r="U707">
        <v>1.4309801616592099</v>
      </c>
      <c r="V707">
        <v>1.6767863217443899</v>
      </c>
      <c r="W707">
        <v>-4.63</v>
      </c>
      <c r="X707">
        <v>3.4</v>
      </c>
      <c r="Y707">
        <v>-64829</v>
      </c>
      <c r="Z707">
        <v>-3412</v>
      </c>
      <c r="AA707">
        <v>-0.21</v>
      </c>
      <c r="AB707">
        <v>19</v>
      </c>
      <c r="AC707">
        <v>11</v>
      </c>
      <c r="AD707">
        <v>8</v>
      </c>
      <c r="AE707">
        <v>57.89</v>
      </c>
      <c r="AF707">
        <v>9</v>
      </c>
      <c r="AG707">
        <v>8</v>
      </c>
      <c r="AH707">
        <v>8</v>
      </c>
      <c r="AI707">
        <v>3</v>
      </c>
    </row>
    <row r="708" spans="1:35" x14ac:dyDescent="0.2">
      <c r="A708" s="102">
        <v>656</v>
      </c>
      <c r="B708">
        <v>1414</v>
      </c>
      <c r="C708" t="s">
        <v>3630</v>
      </c>
      <c r="D708" t="s">
        <v>3350</v>
      </c>
      <c r="E708">
        <v>4630</v>
      </c>
      <c r="F708">
        <v>4590</v>
      </c>
      <c r="G708">
        <v>200</v>
      </c>
      <c r="H708" t="s">
        <v>3343</v>
      </c>
      <c r="I708">
        <v>3003</v>
      </c>
      <c r="J708" t="s">
        <v>719</v>
      </c>
      <c r="K708" t="s">
        <v>3362</v>
      </c>
      <c r="L708">
        <v>1360</v>
      </c>
      <c r="M708">
        <v>1345</v>
      </c>
      <c r="N708">
        <v>700</v>
      </c>
      <c r="O708" t="s">
        <v>3340</v>
      </c>
      <c r="P708">
        <v>0.84404225701702495</v>
      </c>
      <c r="Q708">
        <v>0.85102141955306199</v>
      </c>
      <c r="R708">
        <v>0.27077007465588498</v>
      </c>
      <c r="S708">
        <v>0.14696277669983701</v>
      </c>
      <c r="T708">
        <v>-1.1311486122894201</v>
      </c>
      <c r="U708">
        <v>1.1311486122894201</v>
      </c>
      <c r="V708">
        <v>1.7131384940019301</v>
      </c>
      <c r="W708">
        <v>-3.06</v>
      </c>
      <c r="X708">
        <v>2.56</v>
      </c>
      <c r="Y708">
        <v>-65455</v>
      </c>
      <c r="Z708">
        <v>-3273</v>
      </c>
      <c r="AA708">
        <v>-0.25</v>
      </c>
      <c r="AB708">
        <v>20</v>
      </c>
      <c r="AC708">
        <v>10</v>
      </c>
      <c r="AD708">
        <v>10</v>
      </c>
      <c r="AE708">
        <v>50</v>
      </c>
      <c r="AF708">
        <v>14</v>
      </c>
      <c r="AG708">
        <v>6</v>
      </c>
      <c r="AH708">
        <v>5</v>
      </c>
      <c r="AI708">
        <v>9</v>
      </c>
    </row>
    <row r="709" spans="1:35" x14ac:dyDescent="0.2">
      <c r="A709" s="102">
        <v>296</v>
      </c>
      <c r="B709">
        <v>3865</v>
      </c>
      <c r="C709" t="s">
        <v>3278</v>
      </c>
      <c r="D709" t="s">
        <v>3671</v>
      </c>
      <c r="E709">
        <v>524</v>
      </c>
      <c r="F709">
        <v>524</v>
      </c>
      <c r="G709">
        <v>1900</v>
      </c>
      <c r="H709" t="s">
        <v>3340</v>
      </c>
      <c r="I709">
        <v>8242</v>
      </c>
      <c r="J709" t="s">
        <v>1084</v>
      </c>
      <c r="K709" t="s">
        <v>3366</v>
      </c>
      <c r="L709">
        <v>995</v>
      </c>
      <c r="M709">
        <v>1003</v>
      </c>
      <c r="N709">
        <v>1000</v>
      </c>
      <c r="O709" t="s">
        <v>3343</v>
      </c>
      <c r="P709">
        <v>0.908007149150032</v>
      </c>
      <c r="Q709">
        <v>0.903060048144535</v>
      </c>
      <c r="R709" s="15">
        <v>3.8598710100983903E-2</v>
      </c>
      <c r="S709">
        <v>6.0115049149370298E-3</v>
      </c>
      <c r="T709">
        <v>3.64618354744549</v>
      </c>
      <c r="U709">
        <v>3.64618354744549</v>
      </c>
      <c r="V709">
        <v>3.44043954768195</v>
      </c>
      <c r="W709">
        <v>11.83</v>
      </c>
      <c r="X709">
        <v>0.74</v>
      </c>
      <c r="Y709">
        <v>-66432</v>
      </c>
      <c r="Z709">
        <v>-3322</v>
      </c>
      <c r="AA709">
        <v>-0.12</v>
      </c>
      <c r="AB709">
        <v>20</v>
      </c>
      <c r="AC709">
        <v>8</v>
      </c>
      <c r="AD709">
        <v>12</v>
      </c>
      <c r="AE709">
        <v>40</v>
      </c>
      <c r="AF709">
        <v>12</v>
      </c>
      <c r="AG709">
        <v>7</v>
      </c>
      <c r="AH709">
        <v>7</v>
      </c>
      <c r="AI709">
        <v>6</v>
      </c>
    </row>
    <row r="710" spans="1:35" x14ac:dyDescent="0.2">
      <c r="A710" s="102">
        <v>286</v>
      </c>
      <c r="B710">
        <v>2607</v>
      </c>
      <c r="C710" t="s">
        <v>3369</v>
      </c>
      <c r="D710" t="s">
        <v>3368</v>
      </c>
      <c r="E710">
        <v>2925</v>
      </c>
      <c r="F710">
        <v>2886</v>
      </c>
      <c r="G710">
        <v>400</v>
      </c>
      <c r="H710" t="s">
        <v>3340</v>
      </c>
      <c r="I710">
        <v>8273</v>
      </c>
      <c r="J710" t="s">
        <v>3526</v>
      </c>
      <c r="K710" t="s">
        <v>3366</v>
      </c>
      <c r="L710">
        <v>3505</v>
      </c>
      <c r="M710">
        <v>3515</v>
      </c>
      <c r="N710">
        <v>300</v>
      </c>
      <c r="O710" t="s">
        <v>3343</v>
      </c>
      <c r="P710">
        <v>0.89106741517330001</v>
      </c>
      <c r="Q710">
        <v>0.90438080725328396</v>
      </c>
      <c r="R710">
        <v>8.4034532582255003E-2</v>
      </c>
      <c r="S710">
        <v>8.2909533148657399E-2</v>
      </c>
      <c r="T710">
        <v>2.0346051427495202</v>
      </c>
      <c r="U710">
        <v>2.0346051427495202</v>
      </c>
      <c r="V710">
        <v>1.9348256170798701</v>
      </c>
      <c r="W710">
        <v>7.4</v>
      </c>
      <c r="X710">
        <v>9.4700000000000006</v>
      </c>
      <c r="Y710">
        <v>-67599</v>
      </c>
      <c r="Z710">
        <v>-6145</v>
      </c>
      <c r="AA710">
        <v>-0.52</v>
      </c>
      <c r="AB710">
        <v>11</v>
      </c>
      <c r="AC710">
        <v>6</v>
      </c>
      <c r="AD710">
        <v>5</v>
      </c>
      <c r="AE710">
        <v>54.55</v>
      </c>
      <c r="AF710">
        <v>15</v>
      </c>
      <c r="AG710">
        <v>2</v>
      </c>
      <c r="AH710">
        <v>3</v>
      </c>
      <c r="AI710">
        <v>6</v>
      </c>
    </row>
    <row r="711" spans="1:35" x14ac:dyDescent="0.2">
      <c r="A711" s="102">
        <v>820</v>
      </c>
      <c r="B711">
        <v>3401</v>
      </c>
      <c r="C711" t="s">
        <v>822</v>
      </c>
      <c r="D711" t="s">
        <v>3740</v>
      </c>
      <c r="E711">
        <v>2003</v>
      </c>
      <c r="F711">
        <v>2026</v>
      </c>
      <c r="G711">
        <v>400</v>
      </c>
      <c r="H711" t="s">
        <v>3340</v>
      </c>
      <c r="I711">
        <v>6592</v>
      </c>
      <c r="J711" t="s">
        <v>3682</v>
      </c>
      <c r="K711" t="s">
        <v>3345</v>
      </c>
      <c r="L711">
        <v>3975</v>
      </c>
      <c r="M711">
        <v>3975</v>
      </c>
      <c r="N711">
        <v>200</v>
      </c>
      <c r="O711" t="s">
        <v>3343</v>
      </c>
      <c r="P711">
        <v>0.81775381874069997</v>
      </c>
      <c r="Q711">
        <v>0.82566599558501697</v>
      </c>
      <c r="R711">
        <v>0.126596577032558</v>
      </c>
      <c r="S711">
        <v>0.23795361088844499</v>
      </c>
      <c r="T711">
        <v>1.02373894369577</v>
      </c>
      <c r="U711">
        <v>1.02373894369577</v>
      </c>
      <c r="V711">
        <v>0.38059959958168499</v>
      </c>
      <c r="W711">
        <v>3.97</v>
      </c>
      <c r="X711">
        <v>1.94</v>
      </c>
      <c r="Y711">
        <v>-67655</v>
      </c>
      <c r="Z711">
        <v>-5204</v>
      </c>
      <c r="AA711">
        <v>-0.19</v>
      </c>
      <c r="AB711">
        <v>13</v>
      </c>
      <c r="AC711">
        <v>5</v>
      </c>
      <c r="AD711">
        <v>8</v>
      </c>
      <c r="AE711">
        <v>38.46</v>
      </c>
      <c r="AF711">
        <v>13</v>
      </c>
      <c r="AG711">
        <v>2</v>
      </c>
      <c r="AH711">
        <v>3</v>
      </c>
      <c r="AI711">
        <v>8</v>
      </c>
    </row>
    <row r="712" spans="1:35" x14ac:dyDescent="0.2">
      <c r="A712" s="102">
        <v>445</v>
      </c>
      <c r="B712">
        <v>3938</v>
      </c>
      <c r="C712" t="s">
        <v>3731</v>
      </c>
      <c r="D712" t="s">
        <v>3342</v>
      </c>
      <c r="E712">
        <v>5380</v>
      </c>
      <c r="F712">
        <v>5380</v>
      </c>
      <c r="G712">
        <v>200</v>
      </c>
      <c r="H712" t="s">
        <v>3343</v>
      </c>
      <c r="I712">
        <v>4528</v>
      </c>
      <c r="J712" t="s">
        <v>864</v>
      </c>
      <c r="K712" t="s">
        <v>3363</v>
      </c>
      <c r="L712">
        <v>2610</v>
      </c>
      <c r="M712">
        <v>2626.5</v>
      </c>
      <c r="N712">
        <v>400</v>
      </c>
      <c r="O712" t="s">
        <v>3340</v>
      </c>
      <c r="P712">
        <v>0.83888913021054401</v>
      </c>
      <c r="Q712">
        <v>0.88313625236809001</v>
      </c>
      <c r="R712">
        <v>6.8007304485307396E-2</v>
      </c>
      <c r="S712">
        <v>0.28530097898429002</v>
      </c>
      <c r="T712">
        <v>-0.416720872460009</v>
      </c>
      <c r="U712">
        <v>0.416720872460009</v>
      </c>
      <c r="V712">
        <v>0.14738385450760699</v>
      </c>
      <c r="W712">
        <v>-1.6</v>
      </c>
      <c r="X712">
        <v>2.36</v>
      </c>
      <c r="Y712">
        <v>-68240</v>
      </c>
      <c r="Z712">
        <v>-4549</v>
      </c>
      <c r="AA712">
        <v>-0.35</v>
      </c>
      <c r="AB712">
        <v>15</v>
      </c>
      <c r="AC712">
        <v>7</v>
      </c>
      <c r="AD712">
        <v>8</v>
      </c>
      <c r="AE712">
        <v>46.67</v>
      </c>
      <c r="AF712">
        <v>11</v>
      </c>
      <c r="AG712">
        <v>5</v>
      </c>
      <c r="AH712">
        <v>8</v>
      </c>
      <c r="AI712">
        <v>2</v>
      </c>
    </row>
    <row r="713" spans="1:35" x14ac:dyDescent="0.2">
      <c r="A713" s="102">
        <v>642</v>
      </c>
      <c r="B713">
        <v>7240</v>
      </c>
      <c r="C713" t="s">
        <v>1003</v>
      </c>
      <c r="D713" t="s">
        <v>3358</v>
      </c>
      <c r="E713">
        <v>1557</v>
      </c>
      <c r="F713">
        <v>1569</v>
      </c>
      <c r="G713">
        <v>600</v>
      </c>
      <c r="H713" t="s">
        <v>3343</v>
      </c>
      <c r="I713">
        <v>7278</v>
      </c>
      <c r="J713" t="s">
        <v>46</v>
      </c>
      <c r="K713" t="s">
        <v>3358</v>
      </c>
      <c r="L713">
        <v>2339</v>
      </c>
      <c r="M713">
        <v>2293</v>
      </c>
      <c r="N713">
        <v>400</v>
      </c>
      <c r="O713" t="s">
        <v>3340</v>
      </c>
      <c r="P713">
        <v>0.89017566624165201</v>
      </c>
      <c r="Q713">
        <v>0.85317629877389201</v>
      </c>
      <c r="R713" s="15">
        <v>0.34079603120729701</v>
      </c>
      <c r="S713">
        <v>0.220367521961814</v>
      </c>
      <c r="T713">
        <v>-0.30430764332806098</v>
      </c>
      <c r="U713">
        <v>0.30430764332806098</v>
      </c>
      <c r="V713">
        <v>1.0125710353258299</v>
      </c>
      <c r="W713">
        <v>-1.45</v>
      </c>
      <c r="X713">
        <v>2.64</v>
      </c>
      <c r="Y713">
        <v>-70300</v>
      </c>
      <c r="Z713">
        <v>-7030</v>
      </c>
      <c r="AA713">
        <v>-0.36</v>
      </c>
      <c r="AB713">
        <v>10</v>
      </c>
      <c r="AC713">
        <v>3</v>
      </c>
      <c r="AD713">
        <v>7</v>
      </c>
      <c r="AE713">
        <v>30</v>
      </c>
      <c r="AF713">
        <v>14</v>
      </c>
      <c r="AG713">
        <v>3</v>
      </c>
      <c r="AH713">
        <v>2</v>
      </c>
      <c r="AI713">
        <v>5</v>
      </c>
    </row>
    <row r="714" spans="1:35" x14ac:dyDescent="0.2">
      <c r="A714" s="102">
        <v>418</v>
      </c>
      <c r="B714">
        <v>1803</v>
      </c>
      <c r="C714" t="s">
        <v>3351</v>
      </c>
      <c r="D714" t="s">
        <v>3350</v>
      </c>
      <c r="E714">
        <v>1128</v>
      </c>
      <c r="F714">
        <v>1135</v>
      </c>
      <c r="G714">
        <v>800</v>
      </c>
      <c r="H714" t="s">
        <v>3343</v>
      </c>
      <c r="I714">
        <v>8591</v>
      </c>
      <c r="J714" t="s">
        <v>3618</v>
      </c>
      <c r="K714" t="s">
        <v>3346</v>
      </c>
      <c r="L714">
        <v>1923</v>
      </c>
      <c r="M714">
        <v>1899</v>
      </c>
      <c r="N714">
        <v>500</v>
      </c>
      <c r="O714" t="s">
        <v>3340</v>
      </c>
      <c r="P714">
        <v>0.80364167167254597</v>
      </c>
      <c r="Q714">
        <v>0.88656935486509403</v>
      </c>
      <c r="R714">
        <v>0.13142896515215</v>
      </c>
      <c r="S714">
        <v>6.1019362773268603E-2</v>
      </c>
      <c r="T714">
        <v>-0.80641051897818705</v>
      </c>
      <c r="U714">
        <v>0.80641051897818705</v>
      </c>
      <c r="V714">
        <v>2.3606544638108402</v>
      </c>
      <c r="W714">
        <v>-1.52</v>
      </c>
      <c r="X714">
        <v>4.37</v>
      </c>
      <c r="Y714">
        <v>-70366</v>
      </c>
      <c r="Z714">
        <v>-3909</v>
      </c>
      <c r="AA714">
        <v>-0.21</v>
      </c>
      <c r="AB714">
        <v>18</v>
      </c>
      <c r="AC714">
        <v>7</v>
      </c>
      <c r="AD714">
        <v>11</v>
      </c>
      <c r="AE714">
        <v>38.89</v>
      </c>
      <c r="AF714">
        <v>14</v>
      </c>
      <c r="AG714">
        <v>6</v>
      </c>
      <c r="AH714">
        <v>3</v>
      </c>
      <c r="AI714">
        <v>9</v>
      </c>
    </row>
    <row r="715" spans="1:35" x14ac:dyDescent="0.2">
      <c r="A715" s="102">
        <v>101</v>
      </c>
      <c r="B715">
        <v>4004</v>
      </c>
      <c r="C715" t="s">
        <v>3644</v>
      </c>
      <c r="D715" t="s">
        <v>3365</v>
      </c>
      <c r="E715">
        <v>2694</v>
      </c>
      <c r="F715">
        <v>2682</v>
      </c>
      <c r="G715">
        <v>400</v>
      </c>
      <c r="H715" t="s">
        <v>3343</v>
      </c>
      <c r="I715">
        <v>9506</v>
      </c>
      <c r="J715" t="s">
        <v>3406</v>
      </c>
      <c r="K715" t="s">
        <v>3407</v>
      </c>
      <c r="L715">
        <v>1044</v>
      </c>
      <c r="M715">
        <v>1044</v>
      </c>
      <c r="N715">
        <v>1000</v>
      </c>
      <c r="O715" t="s">
        <v>3340</v>
      </c>
      <c r="P715">
        <v>0.85330134131569002</v>
      </c>
      <c r="Q715">
        <v>0.93442075048533701</v>
      </c>
      <c r="R715">
        <v>0.158833298696717</v>
      </c>
      <c r="S715" s="15">
        <v>3.7236136308048298E-2</v>
      </c>
      <c r="T715">
        <v>-1.8495997914620499</v>
      </c>
      <c r="U715">
        <v>1.8495997914620499</v>
      </c>
      <c r="V715">
        <v>2.01581428176195</v>
      </c>
      <c r="W715">
        <v>-6.03</v>
      </c>
      <c r="X715">
        <v>2.68</v>
      </c>
      <c r="Y715">
        <v>-71454</v>
      </c>
      <c r="Z715">
        <v>-2646</v>
      </c>
      <c r="AA715">
        <v>-0.19</v>
      </c>
      <c r="AB715">
        <v>27</v>
      </c>
      <c r="AC715">
        <v>14</v>
      </c>
      <c r="AD715">
        <v>13</v>
      </c>
      <c r="AE715">
        <v>51.85</v>
      </c>
      <c r="AF715">
        <v>9</v>
      </c>
      <c r="AG715">
        <v>13</v>
      </c>
      <c r="AH715">
        <v>11</v>
      </c>
      <c r="AI715">
        <v>3</v>
      </c>
    </row>
    <row r="716" spans="1:35" x14ac:dyDescent="0.2">
      <c r="A716" s="102">
        <v>910</v>
      </c>
      <c r="B716">
        <v>4183</v>
      </c>
      <c r="C716" t="s">
        <v>3645</v>
      </c>
      <c r="D716" t="s">
        <v>3365</v>
      </c>
      <c r="E716">
        <v>2493</v>
      </c>
      <c r="F716">
        <v>2561</v>
      </c>
      <c r="G716">
        <v>400</v>
      </c>
      <c r="H716" t="s">
        <v>3340</v>
      </c>
      <c r="I716">
        <v>8359</v>
      </c>
      <c r="J716" t="s">
        <v>725</v>
      </c>
      <c r="K716" t="s">
        <v>3405</v>
      </c>
      <c r="L716">
        <v>435</v>
      </c>
      <c r="M716">
        <v>431</v>
      </c>
      <c r="N716">
        <v>2400</v>
      </c>
      <c r="O716" t="s">
        <v>3343</v>
      </c>
      <c r="P716">
        <v>0.887341978312572</v>
      </c>
      <c r="Q716">
        <v>0.80563502273985999</v>
      </c>
      <c r="R716">
        <v>3.7911779797543198E-4</v>
      </c>
      <c r="S716" s="106">
        <v>0.14370499337150899</v>
      </c>
      <c r="T716">
        <v>1.9528569767440001</v>
      </c>
      <c r="U716">
        <v>1.9528569767440001</v>
      </c>
      <c r="V716">
        <v>0.324104336125763</v>
      </c>
      <c r="W716">
        <v>4.78</v>
      </c>
      <c r="X716">
        <v>0.98</v>
      </c>
      <c r="Y716">
        <v>-71522</v>
      </c>
      <c r="Z716">
        <v>-4207</v>
      </c>
      <c r="AA716">
        <v>-0.22</v>
      </c>
      <c r="AB716">
        <v>17</v>
      </c>
      <c r="AC716">
        <v>8</v>
      </c>
      <c r="AD716">
        <v>9</v>
      </c>
      <c r="AE716">
        <v>47.06</v>
      </c>
      <c r="AF716">
        <v>14</v>
      </c>
      <c r="AG716">
        <v>4</v>
      </c>
      <c r="AH716">
        <v>3</v>
      </c>
      <c r="AI716">
        <v>10</v>
      </c>
    </row>
    <row r="717" spans="1:35" x14ac:dyDescent="0.2">
      <c r="A717" s="102">
        <v>388</v>
      </c>
      <c r="B717">
        <v>2267</v>
      </c>
      <c r="C717" t="s">
        <v>3701</v>
      </c>
      <c r="D717" t="s">
        <v>3368</v>
      </c>
      <c r="E717">
        <v>5700</v>
      </c>
      <c r="F717">
        <v>5750</v>
      </c>
      <c r="G717">
        <v>100</v>
      </c>
      <c r="H717" t="s">
        <v>3343</v>
      </c>
      <c r="I717">
        <v>9003</v>
      </c>
      <c r="J717" t="s">
        <v>3689</v>
      </c>
      <c r="K717" t="s">
        <v>3524</v>
      </c>
      <c r="L717">
        <v>2957</v>
      </c>
      <c r="M717">
        <v>2903</v>
      </c>
      <c r="N717">
        <v>200</v>
      </c>
      <c r="O717" t="s">
        <v>3340</v>
      </c>
      <c r="P717">
        <v>0.82883277653878595</v>
      </c>
      <c r="Q717">
        <v>0.890949716117588</v>
      </c>
      <c r="R717">
        <v>5.8155983235160696E-4</v>
      </c>
      <c r="S717">
        <v>6.7556758597563105E-2</v>
      </c>
      <c r="T717">
        <v>-1.2214539620888401</v>
      </c>
      <c r="U717">
        <v>1.2214539620888401</v>
      </c>
      <c r="V717">
        <v>1.92890678052246</v>
      </c>
      <c r="W717">
        <v>-3.76</v>
      </c>
      <c r="X717">
        <v>0.97</v>
      </c>
      <c r="Y717">
        <v>-71722</v>
      </c>
      <c r="Z717">
        <v>-7969</v>
      </c>
      <c r="AA717">
        <v>-0.39</v>
      </c>
      <c r="AB717">
        <v>9</v>
      </c>
      <c r="AC717">
        <v>4</v>
      </c>
      <c r="AD717">
        <v>5</v>
      </c>
      <c r="AE717">
        <v>44.44</v>
      </c>
      <c r="AF717">
        <v>15</v>
      </c>
      <c r="AG717">
        <v>3</v>
      </c>
      <c r="AH717">
        <v>2</v>
      </c>
      <c r="AI717">
        <v>4</v>
      </c>
    </row>
    <row r="718" spans="1:35" x14ac:dyDescent="0.2">
      <c r="A718" s="102">
        <v>34</v>
      </c>
      <c r="B718">
        <v>6758</v>
      </c>
      <c r="C718" t="s">
        <v>3357</v>
      </c>
      <c r="D718" t="s">
        <v>3345</v>
      </c>
      <c r="E718">
        <v>7862</v>
      </c>
      <c r="F718">
        <v>7659</v>
      </c>
      <c r="G718">
        <v>100</v>
      </c>
      <c r="H718" t="s">
        <v>3343</v>
      </c>
      <c r="I718">
        <v>6951</v>
      </c>
      <c r="J718" t="s">
        <v>229</v>
      </c>
      <c r="K718" t="s">
        <v>3345</v>
      </c>
      <c r="L718">
        <v>3660</v>
      </c>
      <c r="M718">
        <v>3690</v>
      </c>
      <c r="N718">
        <v>200</v>
      </c>
      <c r="O718" t="s">
        <v>3340</v>
      </c>
      <c r="P718">
        <v>0.92556480449257394</v>
      </c>
      <c r="Q718">
        <v>0.954266841567185</v>
      </c>
      <c r="R718">
        <v>0.36313891323359099</v>
      </c>
      <c r="S718">
        <v>0.111257047065901</v>
      </c>
      <c r="T718">
        <v>-2.63438857212026</v>
      </c>
      <c r="U718">
        <v>2.63438857212026</v>
      </c>
      <c r="V718">
        <v>1.5741823434293001</v>
      </c>
      <c r="W718">
        <v>-8.33</v>
      </c>
      <c r="X718">
        <v>3.64</v>
      </c>
      <c r="Y718">
        <v>-71890</v>
      </c>
      <c r="Z718">
        <v>-3994</v>
      </c>
      <c r="AA718">
        <v>7.0000000000000007E-2</v>
      </c>
      <c r="AB718">
        <v>18</v>
      </c>
      <c r="AC718">
        <v>10</v>
      </c>
      <c r="AD718">
        <v>8</v>
      </c>
      <c r="AE718">
        <v>55.56</v>
      </c>
      <c r="AF718">
        <v>8</v>
      </c>
      <c r="AG718">
        <v>10</v>
      </c>
      <c r="AH718">
        <v>8</v>
      </c>
      <c r="AI718">
        <v>0</v>
      </c>
    </row>
    <row r="719" spans="1:35" x14ac:dyDescent="0.2">
      <c r="A719" s="102">
        <v>86</v>
      </c>
      <c r="B719">
        <v>1333</v>
      </c>
      <c r="C719" t="s">
        <v>3521</v>
      </c>
      <c r="D719" t="s">
        <v>3522</v>
      </c>
      <c r="E719">
        <v>2532</v>
      </c>
      <c r="F719">
        <v>2596</v>
      </c>
      <c r="G719">
        <v>200</v>
      </c>
      <c r="H719" t="s">
        <v>3343</v>
      </c>
      <c r="I719">
        <v>2267</v>
      </c>
      <c r="J719" t="s">
        <v>3701</v>
      </c>
      <c r="K719" t="s">
        <v>3368</v>
      </c>
      <c r="L719">
        <v>5700</v>
      </c>
      <c r="M719">
        <v>5750</v>
      </c>
      <c r="N719">
        <v>100</v>
      </c>
      <c r="O719" t="s">
        <v>3340</v>
      </c>
      <c r="P719">
        <v>0.86567694265555495</v>
      </c>
      <c r="Q719">
        <v>0.93795681559644895</v>
      </c>
      <c r="R719">
        <v>4.5101382645473099E-4</v>
      </c>
      <c r="S719">
        <v>7.2147610945192703E-2</v>
      </c>
      <c r="T719">
        <v>-0.79743246054133499</v>
      </c>
      <c r="U719">
        <v>0.79743246054133499</v>
      </c>
      <c r="V719">
        <v>1.6502932751311601</v>
      </c>
      <c r="W719">
        <v>-1.53</v>
      </c>
      <c r="X719">
        <v>9.6999999999999993</v>
      </c>
      <c r="Y719">
        <v>-73214</v>
      </c>
      <c r="Z719">
        <v>-8135</v>
      </c>
      <c r="AA719">
        <v>-0.62</v>
      </c>
      <c r="AB719">
        <v>9</v>
      </c>
      <c r="AC719">
        <v>3</v>
      </c>
      <c r="AD719">
        <v>6</v>
      </c>
      <c r="AE719">
        <v>33.33</v>
      </c>
      <c r="AF719">
        <v>13</v>
      </c>
      <c r="AG719">
        <v>3</v>
      </c>
      <c r="AH719">
        <v>3</v>
      </c>
      <c r="AI719">
        <v>3</v>
      </c>
    </row>
    <row r="720" spans="1:35" x14ac:dyDescent="0.2">
      <c r="A720" s="102">
        <v>577</v>
      </c>
      <c r="B720">
        <v>4183</v>
      </c>
      <c r="C720" t="s">
        <v>3645</v>
      </c>
      <c r="D720" t="s">
        <v>3365</v>
      </c>
      <c r="E720">
        <v>2493</v>
      </c>
      <c r="F720">
        <v>2561</v>
      </c>
      <c r="G720">
        <v>400</v>
      </c>
      <c r="H720" t="s">
        <v>3340</v>
      </c>
      <c r="I720">
        <v>6471</v>
      </c>
      <c r="J720" t="s">
        <v>1423</v>
      </c>
      <c r="K720" t="s">
        <v>3353</v>
      </c>
      <c r="L720">
        <v>937</v>
      </c>
      <c r="M720">
        <v>939</v>
      </c>
      <c r="N720">
        <v>1100</v>
      </c>
      <c r="O720" t="s">
        <v>3343</v>
      </c>
      <c r="P720">
        <v>0.91642335078423798</v>
      </c>
      <c r="Q720">
        <v>0.86362823389467003</v>
      </c>
      <c r="R720">
        <v>0.149352606258216</v>
      </c>
      <c r="S720">
        <v>0.207633432022162</v>
      </c>
      <c r="T720">
        <v>3.1340112052892102</v>
      </c>
      <c r="U720">
        <v>3.1340112052892102</v>
      </c>
      <c r="V720">
        <v>2.55449104230218</v>
      </c>
      <c r="W720">
        <v>6.43</v>
      </c>
      <c r="X720">
        <v>0.83</v>
      </c>
      <c r="Y720">
        <v>-75302</v>
      </c>
      <c r="Z720">
        <v>-5792</v>
      </c>
      <c r="AA720">
        <v>-0.34</v>
      </c>
      <c r="AB720">
        <v>13</v>
      </c>
      <c r="AC720">
        <v>7</v>
      </c>
      <c r="AD720">
        <v>6</v>
      </c>
      <c r="AE720">
        <v>53.85</v>
      </c>
      <c r="AF720">
        <v>14</v>
      </c>
      <c r="AG720">
        <v>3</v>
      </c>
      <c r="AH720">
        <v>4</v>
      </c>
      <c r="AI720">
        <v>6</v>
      </c>
    </row>
    <row r="721" spans="1:35" x14ac:dyDescent="0.2">
      <c r="A721" s="102">
        <v>505</v>
      </c>
      <c r="B721">
        <v>5714</v>
      </c>
      <c r="C721" t="s">
        <v>909</v>
      </c>
      <c r="D721" t="s">
        <v>3356</v>
      </c>
      <c r="E721">
        <v>3955</v>
      </c>
      <c r="F721">
        <v>3985</v>
      </c>
      <c r="G721">
        <v>200</v>
      </c>
      <c r="H721" t="s">
        <v>3343</v>
      </c>
      <c r="I721">
        <v>8020</v>
      </c>
      <c r="J721" t="s">
        <v>3520</v>
      </c>
      <c r="K721" t="s">
        <v>3347</v>
      </c>
      <c r="L721">
        <v>1422</v>
      </c>
      <c r="M721">
        <v>1417</v>
      </c>
      <c r="N721">
        <v>600</v>
      </c>
      <c r="O721" t="s">
        <v>3340</v>
      </c>
      <c r="P721">
        <v>0.84503369262552697</v>
      </c>
      <c r="Q721">
        <v>0.87602232562967397</v>
      </c>
      <c r="R721">
        <v>5.7459222723784198E-3</v>
      </c>
      <c r="S721">
        <v>6.8223608585308695E-2</v>
      </c>
      <c r="T721">
        <v>-0.129022683136123</v>
      </c>
      <c r="U721">
        <v>0.129022683136123</v>
      </c>
      <c r="V721">
        <v>0.80779713074503501</v>
      </c>
      <c r="W721">
        <v>-0.32</v>
      </c>
      <c r="X721">
        <v>6.68</v>
      </c>
      <c r="Y721">
        <v>-75318</v>
      </c>
      <c r="Z721">
        <v>-5380</v>
      </c>
      <c r="AA721">
        <v>-0.2</v>
      </c>
      <c r="AB721">
        <v>14</v>
      </c>
      <c r="AC721">
        <v>6</v>
      </c>
      <c r="AD721">
        <v>8</v>
      </c>
      <c r="AE721">
        <v>42.86</v>
      </c>
      <c r="AF721">
        <v>13</v>
      </c>
      <c r="AG721">
        <v>4</v>
      </c>
      <c r="AH721">
        <v>3</v>
      </c>
      <c r="AI721">
        <v>7</v>
      </c>
    </row>
    <row r="722" spans="1:35" x14ac:dyDescent="0.2">
      <c r="A722" s="102">
        <v>486</v>
      </c>
      <c r="B722">
        <v>7327</v>
      </c>
      <c r="C722" t="s">
        <v>3708</v>
      </c>
      <c r="D722" t="s">
        <v>3405</v>
      </c>
      <c r="E722">
        <v>2780</v>
      </c>
      <c r="F722">
        <v>2765</v>
      </c>
      <c r="G722">
        <v>300</v>
      </c>
      <c r="H722" t="s">
        <v>3340</v>
      </c>
      <c r="I722">
        <v>9603</v>
      </c>
      <c r="J722" t="s">
        <v>3624</v>
      </c>
      <c r="K722" t="s">
        <v>3355</v>
      </c>
      <c r="L722">
        <v>2625</v>
      </c>
      <c r="M722">
        <v>2673</v>
      </c>
      <c r="N722">
        <v>300</v>
      </c>
      <c r="O722" t="s">
        <v>3343</v>
      </c>
      <c r="P722">
        <v>0.93669182121285</v>
      </c>
      <c r="Q722">
        <v>0.87874699575415904</v>
      </c>
      <c r="R722">
        <v>7.4995108447516098E-3</v>
      </c>
      <c r="S722" s="15">
        <v>0.147578325809676</v>
      </c>
      <c r="T722">
        <v>1.24006474395489</v>
      </c>
      <c r="U722">
        <v>1.24006474395489</v>
      </c>
      <c r="V722">
        <v>2.4141467963238998</v>
      </c>
      <c r="W722">
        <v>3.5</v>
      </c>
      <c r="X722">
        <v>3.33</v>
      </c>
      <c r="Y722">
        <v>-76007</v>
      </c>
      <c r="Z722">
        <v>-25336</v>
      </c>
      <c r="AA722">
        <v>-1.18</v>
      </c>
      <c r="AB722">
        <v>3</v>
      </c>
      <c r="AC722">
        <v>1</v>
      </c>
      <c r="AD722">
        <v>2</v>
      </c>
      <c r="AE722">
        <v>33.33</v>
      </c>
      <c r="AF722">
        <v>16</v>
      </c>
      <c r="AG722">
        <v>0</v>
      </c>
      <c r="AH722">
        <v>1</v>
      </c>
      <c r="AI722">
        <v>2</v>
      </c>
    </row>
    <row r="723" spans="1:35" x14ac:dyDescent="0.2">
      <c r="A723" s="102">
        <v>256</v>
      </c>
      <c r="B723">
        <v>2531</v>
      </c>
      <c r="C723" t="s">
        <v>3367</v>
      </c>
      <c r="D723" t="s">
        <v>3368</v>
      </c>
      <c r="E723">
        <v>969</v>
      </c>
      <c r="F723">
        <v>969</v>
      </c>
      <c r="G723">
        <v>1100</v>
      </c>
      <c r="H723" t="s">
        <v>3343</v>
      </c>
      <c r="I723">
        <v>9501</v>
      </c>
      <c r="J723" t="s">
        <v>3409</v>
      </c>
      <c r="K723" t="s">
        <v>3407</v>
      </c>
      <c r="L723">
        <v>454</v>
      </c>
      <c r="M723">
        <v>452</v>
      </c>
      <c r="N723">
        <v>2400</v>
      </c>
      <c r="O723" t="s">
        <v>3340</v>
      </c>
      <c r="P723">
        <v>0.83287981422989599</v>
      </c>
      <c r="Q723">
        <v>0.90821086111511595</v>
      </c>
      <c r="R723">
        <v>4.47269827977591E-2</v>
      </c>
      <c r="S723">
        <v>4.4553078464701197E-2</v>
      </c>
      <c r="T723">
        <v>-0.395432780859236</v>
      </c>
      <c r="U723">
        <v>0.395432780859236</v>
      </c>
      <c r="V723">
        <v>0.60941147340808299</v>
      </c>
      <c r="W723">
        <v>-1.47</v>
      </c>
      <c r="X723">
        <v>1.77</v>
      </c>
      <c r="Y723">
        <v>-76198</v>
      </c>
      <c r="Z723">
        <v>-4482</v>
      </c>
      <c r="AA723">
        <v>-0.23</v>
      </c>
      <c r="AB723">
        <v>17</v>
      </c>
      <c r="AC723">
        <v>9</v>
      </c>
      <c r="AD723">
        <v>8</v>
      </c>
      <c r="AE723">
        <v>52.94</v>
      </c>
      <c r="AF723">
        <v>11</v>
      </c>
      <c r="AG723">
        <v>6</v>
      </c>
      <c r="AH723">
        <v>5</v>
      </c>
      <c r="AI723">
        <v>6</v>
      </c>
    </row>
    <row r="724" spans="1:35" x14ac:dyDescent="0.2">
      <c r="A724" s="102">
        <v>455</v>
      </c>
      <c r="B724">
        <v>3863</v>
      </c>
      <c r="C724" t="s">
        <v>3672</v>
      </c>
      <c r="D724" t="s">
        <v>3671</v>
      </c>
      <c r="E724">
        <v>1837</v>
      </c>
      <c r="F724">
        <v>1840</v>
      </c>
      <c r="G724">
        <v>500</v>
      </c>
      <c r="H724" t="s">
        <v>3340</v>
      </c>
      <c r="I724">
        <v>9003</v>
      </c>
      <c r="J724" t="s">
        <v>3689</v>
      </c>
      <c r="K724" t="s">
        <v>3524</v>
      </c>
      <c r="L724">
        <v>2957</v>
      </c>
      <c r="M724">
        <v>2903</v>
      </c>
      <c r="N724">
        <v>300</v>
      </c>
      <c r="O724" t="s">
        <v>3343</v>
      </c>
      <c r="P724">
        <v>0.80262472829857701</v>
      </c>
      <c r="Q724">
        <v>0.88189803286863</v>
      </c>
      <c r="R724">
        <v>9.3334266035475003E-4</v>
      </c>
      <c r="S724">
        <v>4.5081958562941199E-2</v>
      </c>
      <c r="T724">
        <v>0.69125047012281204</v>
      </c>
      <c r="U724">
        <v>0.69125047012281204</v>
      </c>
      <c r="V724">
        <v>0.72321061374176498</v>
      </c>
      <c r="W724">
        <v>1.19</v>
      </c>
      <c r="X724">
        <v>5.64</v>
      </c>
      <c r="Y724">
        <v>-77768</v>
      </c>
      <c r="Z724">
        <v>-6481</v>
      </c>
      <c r="AA724">
        <v>-0.34</v>
      </c>
      <c r="AB724">
        <v>12</v>
      </c>
      <c r="AC724">
        <v>7</v>
      </c>
      <c r="AD724">
        <v>5</v>
      </c>
      <c r="AE724">
        <v>58.33</v>
      </c>
      <c r="AF724">
        <v>14</v>
      </c>
      <c r="AG724">
        <v>2</v>
      </c>
      <c r="AH724">
        <v>3</v>
      </c>
      <c r="AI724">
        <v>7</v>
      </c>
    </row>
    <row r="725" spans="1:35" x14ac:dyDescent="0.2">
      <c r="A725" s="102">
        <v>327</v>
      </c>
      <c r="B725">
        <v>5401</v>
      </c>
      <c r="C725" t="s">
        <v>3878</v>
      </c>
      <c r="D725" t="s">
        <v>3403</v>
      </c>
      <c r="E725">
        <v>1535.5</v>
      </c>
      <c r="F725">
        <v>1525</v>
      </c>
      <c r="G725">
        <v>600</v>
      </c>
      <c r="H725" t="s">
        <v>3343</v>
      </c>
      <c r="I725">
        <v>8058</v>
      </c>
      <c r="J725" t="s">
        <v>3879</v>
      </c>
      <c r="K725" t="s">
        <v>3347</v>
      </c>
      <c r="L725">
        <v>2840</v>
      </c>
      <c r="M725">
        <v>2872</v>
      </c>
      <c r="N725">
        <v>300</v>
      </c>
      <c r="O725" t="s">
        <v>3340</v>
      </c>
      <c r="P725">
        <v>0.85053435861638504</v>
      </c>
      <c r="Q725">
        <v>0.89824790839789503</v>
      </c>
      <c r="R725">
        <v>6.7392731285487603E-2</v>
      </c>
      <c r="S725">
        <v>0.155228568355325</v>
      </c>
      <c r="T725">
        <v>-2.4833822595796602</v>
      </c>
      <c r="U725">
        <v>2.4833822595796602</v>
      </c>
      <c r="V725">
        <v>2.2798167242570702</v>
      </c>
      <c r="W725">
        <v>-7.25</v>
      </c>
      <c r="X725">
        <v>6.2</v>
      </c>
      <c r="Y725">
        <v>-77921</v>
      </c>
      <c r="Z725">
        <v>-5195</v>
      </c>
      <c r="AA725">
        <v>-0.25</v>
      </c>
      <c r="AB725">
        <v>15</v>
      </c>
      <c r="AC725">
        <v>6</v>
      </c>
      <c r="AD725">
        <v>9</v>
      </c>
      <c r="AE725">
        <v>40</v>
      </c>
      <c r="AF725">
        <v>14</v>
      </c>
      <c r="AG725">
        <v>4</v>
      </c>
      <c r="AH725">
        <v>2</v>
      </c>
      <c r="AI725">
        <v>9</v>
      </c>
    </row>
    <row r="726" spans="1:35" x14ac:dyDescent="0.2">
      <c r="A726" s="102">
        <v>520</v>
      </c>
      <c r="B726">
        <v>1963</v>
      </c>
      <c r="C726" t="s">
        <v>3707</v>
      </c>
      <c r="D726" t="s">
        <v>3350</v>
      </c>
      <c r="E726">
        <v>1548</v>
      </c>
      <c r="F726">
        <v>1535</v>
      </c>
      <c r="G726">
        <v>500</v>
      </c>
      <c r="H726" t="s">
        <v>3343</v>
      </c>
      <c r="I726">
        <v>8309</v>
      </c>
      <c r="J726" t="s">
        <v>1094</v>
      </c>
      <c r="K726" t="s">
        <v>3405</v>
      </c>
      <c r="L726">
        <v>4069</v>
      </c>
      <c r="M726">
        <v>4067</v>
      </c>
      <c r="N726">
        <v>200</v>
      </c>
      <c r="O726" t="s">
        <v>3340</v>
      </c>
      <c r="P726">
        <v>0.82587218889717795</v>
      </c>
      <c r="Q726">
        <v>0.87342308635189103</v>
      </c>
      <c r="R726" s="106">
        <v>4.6777449509779502E-2</v>
      </c>
      <c r="S726">
        <v>1.9819272532464001E-3</v>
      </c>
      <c r="T726">
        <v>-2.1138797231553599</v>
      </c>
      <c r="U726">
        <v>2.1138797231553599</v>
      </c>
      <c r="V726">
        <v>2.3663091105432001</v>
      </c>
      <c r="W726">
        <v>-5.29</v>
      </c>
      <c r="X726">
        <v>5.64</v>
      </c>
      <c r="Y726">
        <v>-78342</v>
      </c>
      <c r="Z726">
        <v>-4123</v>
      </c>
      <c r="AA726">
        <v>-0.15</v>
      </c>
      <c r="AB726">
        <v>19</v>
      </c>
      <c r="AC726">
        <v>11</v>
      </c>
      <c r="AD726">
        <v>8</v>
      </c>
      <c r="AE726">
        <v>57.89</v>
      </c>
      <c r="AF726">
        <v>13</v>
      </c>
      <c r="AG726">
        <v>7</v>
      </c>
      <c r="AH726">
        <v>7</v>
      </c>
      <c r="AI726">
        <v>5</v>
      </c>
    </row>
    <row r="727" spans="1:35" x14ac:dyDescent="0.2">
      <c r="A727" s="102">
        <v>117</v>
      </c>
      <c r="B727">
        <v>8242</v>
      </c>
      <c r="C727" t="s">
        <v>1084</v>
      </c>
      <c r="D727" t="s">
        <v>3366</v>
      </c>
      <c r="E727">
        <v>995</v>
      </c>
      <c r="F727">
        <v>1003</v>
      </c>
      <c r="G727">
        <v>1000</v>
      </c>
      <c r="H727" t="s">
        <v>3343</v>
      </c>
      <c r="I727">
        <v>9507</v>
      </c>
      <c r="J727" t="s">
        <v>3530</v>
      </c>
      <c r="K727" t="s">
        <v>3407</v>
      </c>
      <c r="L727">
        <v>938</v>
      </c>
      <c r="M727">
        <v>942</v>
      </c>
      <c r="N727">
        <v>1100</v>
      </c>
      <c r="O727" t="s">
        <v>3340</v>
      </c>
      <c r="P727">
        <v>0.82944739616878504</v>
      </c>
      <c r="Q727">
        <v>0.93140812113396998</v>
      </c>
      <c r="R727">
        <v>0.19831105071354899</v>
      </c>
      <c r="S727">
        <v>1.41049634524334E-2</v>
      </c>
      <c r="T727">
        <v>-2.20918022845468</v>
      </c>
      <c r="U727">
        <v>2.20918022845468</v>
      </c>
      <c r="V727">
        <v>2.22993847329289</v>
      </c>
      <c r="W727">
        <v>-8.6999999999999993</v>
      </c>
      <c r="X727">
        <v>3.31</v>
      </c>
      <c r="Y727">
        <v>-78708</v>
      </c>
      <c r="Z727">
        <v>-5622</v>
      </c>
      <c r="AA727">
        <v>-0.34</v>
      </c>
      <c r="AB727">
        <v>14</v>
      </c>
      <c r="AC727">
        <v>5</v>
      </c>
      <c r="AD727">
        <v>9</v>
      </c>
      <c r="AE727">
        <v>35.71</v>
      </c>
      <c r="AF727">
        <v>9</v>
      </c>
      <c r="AG727">
        <v>5</v>
      </c>
      <c r="AH727">
        <v>6</v>
      </c>
      <c r="AI727">
        <v>3</v>
      </c>
    </row>
    <row r="728" spans="1:35" x14ac:dyDescent="0.2">
      <c r="A728" s="102">
        <v>32</v>
      </c>
      <c r="B728">
        <v>2413</v>
      </c>
      <c r="C728" t="s">
        <v>3360</v>
      </c>
      <c r="D728" t="s">
        <v>3355</v>
      </c>
      <c r="E728">
        <v>3230</v>
      </c>
      <c r="F728">
        <v>3220</v>
      </c>
      <c r="G728">
        <v>300</v>
      </c>
      <c r="H728" t="s">
        <v>3343</v>
      </c>
      <c r="I728">
        <v>4217</v>
      </c>
      <c r="J728" t="s">
        <v>1428</v>
      </c>
      <c r="K728" t="s">
        <v>3365</v>
      </c>
      <c r="L728">
        <v>4600</v>
      </c>
      <c r="M728">
        <v>4600</v>
      </c>
      <c r="N728">
        <v>200</v>
      </c>
      <c r="O728" t="s">
        <v>3340</v>
      </c>
      <c r="P728">
        <v>0.92034847895340599</v>
      </c>
      <c r="Q728">
        <v>0.955098458896668</v>
      </c>
      <c r="R728">
        <v>8.2913426276518196E-2</v>
      </c>
      <c r="S728">
        <v>4.0687211588011599E-2</v>
      </c>
      <c r="T728">
        <v>-1.0417831823150301</v>
      </c>
      <c r="U728">
        <v>1.0417831823150301</v>
      </c>
      <c r="V728">
        <v>1.1618529281771099</v>
      </c>
      <c r="W728">
        <v>-6.68</v>
      </c>
      <c r="X728">
        <v>5</v>
      </c>
      <c r="Y728">
        <v>-79522</v>
      </c>
      <c r="Z728">
        <v>-3615</v>
      </c>
      <c r="AA728">
        <v>-0.15</v>
      </c>
      <c r="AB728">
        <v>22</v>
      </c>
      <c r="AC728">
        <v>9</v>
      </c>
      <c r="AD728">
        <v>13</v>
      </c>
      <c r="AE728">
        <v>40.909999999999997</v>
      </c>
      <c r="AF728">
        <v>10</v>
      </c>
      <c r="AG728">
        <v>9</v>
      </c>
      <c r="AH728">
        <v>10</v>
      </c>
      <c r="AI728">
        <v>3</v>
      </c>
    </row>
    <row r="729" spans="1:35" x14ac:dyDescent="0.2">
      <c r="A729" s="102">
        <v>707</v>
      </c>
      <c r="B729">
        <v>1812</v>
      </c>
      <c r="C729" t="s">
        <v>3493</v>
      </c>
      <c r="D729" t="s">
        <v>3350</v>
      </c>
      <c r="E729">
        <v>1427</v>
      </c>
      <c r="F729">
        <v>1431</v>
      </c>
      <c r="G729">
        <v>700</v>
      </c>
      <c r="H729" t="s">
        <v>3340</v>
      </c>
      <c r="I729">
        <v>4118</v>
      </c>
      <c r="J729" t="s">
        <v>3705</v>
      </c>
      <c r="K729" t="s">
        <v>3365</v>
      </c>
      <c r="L729">
        <v>3425</v>
      </c>
      <c r="M729">
        <v>3440</v>
      </c>
      <c r="N729">
        <v>300</v>
      </c>
      <c r="O729" t="s">
        <v>3343</v>
      </c>
      <c r="P729">
        <v>0.81034682507066202</v>
      </c>
      <c r="Q729">
        <v>0.84244526788973795</v>
      </c>
      <c r="R729">
        <v>4.2833840684768504E-3</v>
      </c>
      <c r="S729">
        <v>0.189419678632468</v>
      </c>
      <c r="T729">
        <v>0.72735316887854196</v>
      </c>
      <c r="U729">
        <v>0.72735316887854196</v>
      </c>
      <c r="V729">
        <v>0.62517580516615301</v>
      </c>
      <c r="W729">
        <v>1.39</v>
      </c>
      <c r="X729">
        <v>2.94</v>
      </c>
      <c r="Y729">
        <v>-81818</v>
      </c>
      <c r="Z729">
        <v>-4091</v>
      </c>
      <c r="AA729">
        <v>-0.32</v>
      </c>
      <c r="AB729">
        <v>20</v>
      </c>
      <c r="AC729">
        <v>9</v>
      </c>
      <c r="AD729">
        <v>11</v>
      </c>
      <c r="AE729">
        <v>45</v>
      </c>
      <c r="AF729">
        <v>11</v>
      </c>
      <c r="AG729">
        <v>6</v>
      </c>
      <c r="AH729">
        <v>6</v>
      </c>
      <c r="AI729">
        <v>8</v>
      </c>
    </row>
    <row r="730" spans="1:35" x14ac:dyDescent="0.2">
      <c r="A730" s="102">
        <v>605</v>
      </c>
      <c r="B730">
        <v>3863</v>
      </c>
      <c r="C730" t="s">
        <v>3672</v>
      </c>
      <c r="D730" t="s">
        <v>3671</v>
      </c>
      <c r="E730">
        <v>1837</v>
      </c>
      <c r="F730">
        <v>1840</v>
      </c>
      <c r="G730">
        <v>500</v>
      </c>
      <c r="H730" t="s">
        <v>3340</v>
      </c>
      <c r="I730">
        <v>7276</v>
      </c>
      <c r="J730" t="s">
        <v>3401</v>
      </c>
      <c r="K730" t="s">
        <v>3345</v>
      </c>
      <c r="L730">
        <v>4940</v>
      </c>
      <c r="M730">
        <v>4905</v>
      </c>
      <c r="N730">
        <v>200</v>
      </c>
      <c r="O730" t="s">
        <v>3343</v>
      </c>
      <c r="P730">
        <v>0.85264263891880199</v>
      </c>
      <c r="Q730">
        <v>0.85944227359647496</v>
      </c>
      <c r="R730" s="15">
        <v>1.4409895577195201E-4</v>
      </c>
      <c r="S730" s="106">
        <v>9.7740347298236593E-2</v>
      </c>
      <c r="T730">
        <v>1.74623597847743</v>
      </c>
      <c r="U730">
        <v>1.74623597847743</v>
      </c>
      <c r="V730">
        <v>1.5752124356305801</v>
      </c>
      <c r="W730">
        <v>7.94</v>
      </c>
      <c r="X730">
        <v>6.22</v>
      </c>
      <c r="Y730">
        <v>-81950</v>
      </c>
      <c r="Z730">
        <v>-5854</v>
      </c>
      <c r="AA730">
        <v>-0.32</v>
      </c>
      <c r="AB730">
        <v>14</v>
      </c>
      <c r="AC730">
        <v>7</v>
      </c>
      <c r="AD730">
        <v>7</v>
      </c>
      <c r="AE730">
        <v>50</v>
      </c>
      <c r="AF730">
        <v>10</v>
      </c>
      <c r="AG730">
        <v>6</v>
      </c>
      <c r="AH730">
        <v>4</v>
      </c>
      <c r="AI730">
        <v>4</v>
      </c>
    </row>
    <row r="731" spans="1:35" x14ac:dyDescent="0.2">
      <c r="A731" s="102">
        <v>545</v>
      </c>
      <c r="B731">
        <v>3046</v>
      </c>
      <c r="C731" t="s">
        <v>796</v>
      </c>
      <c r="D731" t="s">
        <v>3366</v>
      </c>
      <c r="E731">
        <v>7610</v>
      </c>
      <c r="F731">
        <v>7620</v>
      </c>
      <c r="G731">
        <v>100</v>
      </c>
      <c r="H731" t="s">
        <v>3343</v>
      </c>
      <c r="I731">
        <v>6755</v>
      </c>
      <c r="J731" t="s">
        <v>698</v>
      </c>
      <c r="K731" t="s">
        <v>3345</v>
      </c>
      <c r="L731">
        <v>2543</v>
      </c>
      <c r="M731">
        <v>2478</v>
      </c>
      <c r="N731">
        <v>300</v>
      </c>
      <c r="O731" t="s">
        <v>3340</v>
      </c>
      <c r="P731">
        <v>0.92601397561880205</v>
      </c>
      <c r="Q731">
        <v>0.87032517360809802</v>
      </c>
      <c r="R731" s="15">
        <v>0.37774959979317602</v>
      </c>
      <c r="S731" s="106">
        <v>0.37047015928987598</v>
      </c>
      <c r="T731">
        <v>-0.522761341879729</v>
      </c>
      <c r="U731">
        <v>0.522761341879729</v>
      </c>
      <c r="V731">
        <v>0.91242578367877403</v>
      </c>
      <c r="W731">
        <v>-3.5</v>
      </c>
      <c r="X731">
        <v>2.44</v>
      </c>
      <c r="Y731">
        <v>-82785</v>
      </c>
      <c r="Z731">
        <v>-4599</v>
      </c>
      <c r="AA731">
        <v>-0.28999999999999998</v>
      </c>
      <c r="AB731">
        <v>18</v>
      </c>
      <c r="AC731">
        <v>7</v>
      </c>
      <c r="AD731">
        <v>11</v>
      </c>
      <c r="AE731">
        <v>38.89</v>
      </c>
      <c r="AF731">
        <v>9</v>
      </c>
      <c r="AG731">
        <v>7</v>
      </c>
      <c r="AH731">
        <v>9</v>
      </c>
      <c r="AI731">
        <v>2</v>
      </c>
    </row>
    <row r="732" spans="1:35" x14ac:dyDescent="0.2">
      <c r="A732" s="102">
        <v>260</v>
      </c>
      <c r="B732">
        <v>2371</v>
      </c>
      <c r="C732" t="s">
        <v>766</v>
      </c>
      <c r="D732" t="s">
        <v>3355</v>
      </c>
      <c r="E732">
        <v>2954</v>
      </c>
      <c r="F732">
        <v>2929</v>
      </c>
      <c r="G732">
        <v>300</v>
      </c>
      <c r="H732" t="s">
        <v>3343</v>
      </c>
      <c r="I732">
        <v>4217</v>
      </c>
      <c r="J732" t="s">
        <v>1428</v>
      </c>
      <c r="K732" t="s">
        <v>3365</v>
      </c>
      <c r="L732">
        <v>4600</v>
      </c>
      <c r="M732">
        <v>4600</v>
      </c>
      <c r="N732">
        <v>200</v>
      </c>
      <c r="O732" t="s">
        <v>3340</v>
      </c>
      <c r="P732">
        <v>0.90654440586096896</v>
      </c>
      <c r="Q732">
        <v>0.907851595754115</v>
      </c>
      <c r="R732" s="106">
        <v>3.3129406145840902E-2</v>
      </c>
      <c r="S732">
        <v>8.6675840270263094E-2</v>
      </c>
      <c r="T732">
        <v>-0.78990859681526904</v>
      </c>
      <c r="U732">
        <v>0.78990859681526904</v>
      </c>
      <c r="V732">
        <v>0.80685679414190703</v>
      </c>
      <c r="W732">
        <v>-5.42</v>
      </c>
      <c r="X732">
        <v>4.49</v>
      </c>
      <c r="Y732">
        <v>-83772</v>
      </c>
      <c r="Z732">
        <v>-3989</v>
      </c>
      <c r="AA732">
        <v>-0.22</v>
      </c>
      <c r="AB732">
        <v>21</v>
      </c>
      <c r="AC732">
        <v>10</v>
      </c>
      <c r="AD732">
        <v>11</v>
      </c>
      <c r="AE732">
        <v>47.62</v>
      </c>
      <c r="AF732">
        <v>11</v>
      </c>
      <c r="AG732">
        <v>10</v>
      </c>
      <c r="AH732">
        <v>9</v>
      </c>
      <c r="AI732">
        <v>2</v>
      </c>
    </row>
    <row r="733" spans="1:35" x14ac:dyDescent="0.2">
      <c r="A733" s="102">
        <v>355</v>
      </c>
      <c r="B733">
        <v>4555</v>
      </c>
      <c r="C733" t="s">
        <v>868</v>
      </c>
      <c r="D733" t="s">
        <v>3363</v>
      </c>
      <c r="E733">
        <v>7280</v>
      </c>
      <c r="F733">
        <v>7300</v>
      </c>
      <c r="G733">
        <v>100</v>
      </c>
      <c r="H733" t="s">
        <v>3340</v>
      </c>
      <c r="I733">
        <v>8586</v>
      </c>
      <c r="J733" t="s">
        <v>3518</v>
      </c>
      <c r="K733" t="s">
        <v>3346</v>
      </c>
      <c r="L733">
        <v>3000</v>
      </c>
      <c r="M733">
        <v>3005</v>
      </c>
      <c r="N733">
        <v>200</v>
      </c>
      <c r="O733" t="s">
        <v>3343</v>
      </c>
      <c r="P733">
        <v>0.93527527139684197</v>
      </c>
      <c r="Q733">
        <v>0.89538913828731004</v>
      </c>
      <c r="R733" s="106">
        <v>0.35586660474878201</v>
      </c>
      <c r="S733">
        <v>7.0476557889883898E-2</v>
      </c>
      <c r="T733">
        <v>0.14484381387511699</v>
      </c>
      <c r="U733">
        <v>0.14484381387511699</v>
      </c>
      <c r="V733">
        <v>0.309737242692396</v>
      </c>
      <c r="W733">
        <v>0.34</v>
      </c>
      <c r="X733">
        <v>17.670000000000002</v>
      </c>
      <c r="Y733">
        <v>-84629</v>
      </c>
      <c r="Z733">
        <v>-9403</v>
      </c>
      <c r="AA733">
        <v>-0.31</v>
      </c>
      <c r="AB733">
        <v>9</v>
      </c>
      <c r="AC733">
        <v>5</v>
      </c>
      <c r="AD733">
        <v>4</v>
      </c>
      <c r="AE733">
        <v>55.56</v>
      </c>
      <c r="AF733">
        <v>12</v>
      </c>
      <c r="AG733">
        <v>3</v>
      </c>
      <c r="AH733">
        <v>3</v>
      </c>
      <c r="AI733">
        <v>3</v>
      </c>
    </row>
    <row r="734" spans="1:35" x14ac:dyDescent="0.2">
      <c r="A734" s="102">
        <v>858</v>
      </c>
      <c r="B734">
        <v>4578</v>
      </c>
      <c r="C734" t="s">
        <v>3584</v>
      </c>
      <c r="D734" t="s">
        <v>3363</v>
      </c>
      <c r="E734">
        <v>4906</v>
      </c>
      <c r="F734">
        <v>4948</v>
      </c>
      <c r="G734">
        <v>200</v>
      </c>
      <c r="H734" t="s">
        <v>3340</v>
      </c>
      <c r="I734">
        <v>8253</v>
      </c>
      <c r="J734" t="s">
        <v>697</v>
      </c>
      <c r="K734" t="s">
        <v>3346</v>
      </c>
      <c r="L734">
        <v>1775</v>
      </c>
      <c r="M734">
        <v>1766</v>
      </c>
      <c r="N734">
        <v>600</v>
      </c>
      <c r="O734" t="s">
        <v>3343</v>
      </c>
      <c r="P734">
        <v>0.80824737503086697</v>
      </c>
      <c r="Q734">
        <v>0.81895564018307099</v>
      </c>
      <c r="R734">
        <v>8.2116235734239096E-2</v>
      </c>
      <c r="S734">
        <v>0.30900613810649302</v>
      </c>
      <c r="T734">
        <v>0.950608915191822</v>
      </c>
      <c r="U734">
        <v>0.950608915191822</v>
      </c>
      <c r="V734">
        <v>0.76929368777704799</v>
      </c>
      <c r="W734">
        <v>3.69</v>
      </c>
      <c r="X734">
        <v>7.07</v>
      </c>
      <c r="Y734">
        <v>-84859</v>
      </c>
      <c r="Z734">
        <v>-4714</v>
      </c>
      <c r="AA734">
        <v>-0.22</v>
      </c>
      <c r="AB734">
        <v>18</v>
      </c>
      <c r="AC734">
        <v>9</v>
      </c>
      <c r="AD734">
        <v>9</v>
      </c>
      <c r="AE734">
        <v>50</v>
      </c>
      <c r="AF734">
        <v>11</v>
      </c>
      <c r="AG734">
        <v>6</v>
      </c>
      <c r="AH734">
        <v>7</v>
      </c>
      <c r="AI734">
        <v>5</v>
      </c>
    </row>
    <row r="735" spans="1:35" x14ac:dyDescent="0.2">
      <c r="A735" s="102">
        <v>895</v>
      </c>
      <c r="B735">
        <v>4452</v>
      </c>
      <c r="C735" t="s">
        <v>3688</v>
      </c>
      <c r="D735" t="s">
        <v>3365</v>
      </c>
      <c r="E735">
        <v>8719</v>
      </c>
      <c r="F735">
        <v>8581</v>
      </c>
      <c r="G735">
        <v>100</v>
      </c>
      <c r="H735" t="s">
        <v>3343</v>
      </c>
      <c r="I735">
        <v>6305</v>
      </c>
      <c r="J735" t="s">
        <v>31</v>
      </c>
      <c r="K735" t="s">
        <v>3353</v>
      </c>
      <c r="L735">
        <v>2980</v>
      </c>
      <c r="M735">
        <v>2997</v>
      </c>
      <c r="N735">
        <v>300</v>
      </c>
      <c r="O735" t="s">
        <v>3340</v>
      </c>
      <c r="P735">
        <v>0.94265708491829503</v>
      </c>
      <c r="Q735">
        <v>0.80984315076325097</v>
      </c>
      <c r="R735" s="106">
        <v>5.1351745349670396E-3</v>
      </c>
      <c r="S735">
        <v>8.5634716370381794E-2</v>
      </c>
      <c r="T735">
        <v>-0.35548375243379199</v>
      </c>
      <c r="U735">
        <v>0.35548375243379199</v>
      </c>
      <c r="V735">
        <v>0.47072583185355299</v>
      </c>
      <c r="W735">
        <v>-1.89</v>
      </c>
      <c r="X735">
        <v>4.78</v>
      </c>
      <c r="Y735">
        <v>-85256</v>
      </c>
      <c r="Z735">
        <v>-7751</v>
      </c>
      <c r="AA735">
        <v>-0.43</v>
      </c>
      <c r="AB735">
        <v>11</v>
      </c>
      <c r="AC735">
        <v>5</v>
      </c>
      <c r="AD735">
        <v>6</v>
      </c>
      <c r="AE735">
        <v>45.45</v>
      </c>
      <c r="AF735">
        <v>10</v>
      </c>
      <c r="AG735">
        <v>4</v>
      </c>
      <c r="AH735">
        <v>4</v>
      </c>
      <c r="AI735">
        <v>3</v>
      </c>
    </row>
    <row r="736" spans="1:35" x14ac:dyDescent="0.2">
      <c r="A736" s="102">
        <v>702</v>
      </c>
      <c r="B736">
        <v>7164</v>
      </c>
      <c r="C736" t="s">
        <v>3663</v>
      </c>
      <c r="D736" t="s">
        <v>3346</v>
      </c>
      <c r="E736">
        <v>4780</v>
      </c>
      <c r="F736">
        <v>4725</v>
      </c>
      <c r="G736">
        <v>200</v>
      </c>
      <c r="H736" t="s">
        <v>3340</v>
      </c>
      <c r="I736">
        <v>8425</v>
      </c>
      <c r="J736" t="s">
        <v>3629</v>
      </c>
      <c r="K736" t="s">
        <v>3346</v>
      </c>
      <c r="L736">
        <v>3345</v>
      </c>
      <c r="M736">
        <v>3335</v>
      </c>
      <c r="N736">
        <v>300</v>
      </c>
      <c r="O736" t="s">
        <v>3343</v>
      </c>
      <c r="P736">
        <v>0.83215180624794405</v>
      </c>
      <c r="Q736">
        <v>0.84303367324765499</v>
      </c>
      <c r="R736">
        <v>0.14131339669125101</v>
      </c>
      <c r="S736" s="106">
        <v>0.16095370062995401</v>
      </c>
      <c r="T736">
        <v>0.61694006916697697</v>
      </c>
      <c r="U736">
        <v>0.61694006916697697</v>
      </c>
      <c r="V736">
        <v>0.79101644228631696</v>
      </c>
      <c r="W736">
        <v>1.96</v>
      </c>
      <c r="X736">
        <v>5.87</v>
      </c>
      <c r="Y736">
        <v>-85322</v>
      </c>
      <c r="Z736">
        <v>-7757</v>
      </c>
      <c r="AA736">
        <v>-0.44</v>
      </c>
      <c r="AB736">
        <v>11</v>
      </c>
      <c r="AC736">
        <v>3</v>
      </c>
      <c r="AD736">
        <v>8</v>
      </c>
      <c r="AE736">
        <v>27.27</v>
      </c>
      <c r="AF736">
        <v>14</v>
      </c>
      <c r="AG736">
        <v>1</v>
      </c>
      <c r="AH736">
        <v>2</v>
      </c>
      <c r="AI736">
        <v>8</v>
      </c>
    </row>
    <row r="737" spans="1:35" x14ac:dyDescent="0.2">
      <c r="A737" s="102">
        <v>886</v>
      </c>
      <c r="B737">
        <v>2602</v>
      </c>
      <c r="C737" t="s">
        <v>721</v>
      </c>
      <c r="D737" t="s">
        <v>3368</v>
      </c>
      <c r="E737">
        <v>3740</v>
      </c>
      <c r="F737">
        <v>3735</v>
      </c>
      <c r="G737">
        <v>200</v>
      </c>
      <c r="H737" t="s">
        <v>3340</v>
      </c>
      <c r="I737">
        <v>5471</v>
      </c>
      <c r="J737" t="s">
        <v>3674</v>
      </c>
      <c r="K737" t="s">
        <v>3403</v>
      </c>
      <c r="L737">
        <v>4350</v>
      </c>
      <c r="M737">
        <v>4360</v>
      </c>
      <c r="N737">
        <v>200</v>
      </c>
      <c r="O737" t="s">
        <v>3343</v>
      </c>
      <c r="P737">
        <v>0.887210331719398</v>
      </c>
      <c r="Q737">
        <v>0.81329379275674896</v>
      </c>
      <c r="R737">
        <v>0.23014689739699001</v>
      </c>
      <c r="S737" s="106">
        <v>0.36143192157297199</v>
      </c>
      <c r="T737">
        <v>2.17778853324333</v>
      </c>
      <c r="U737">
        <v>2.17778853324333</v>
      </c>
      <c r="V737">
        <v>2.9726280858721199</v>
      </c>
      <c r="W737">
        <v>6.53</v>
      </c>
      <c r="X737">
        <v>14.33</v>
      </c>
      <c r="Y737">
        <v>-85405</v>
      </c>
      <c r="Z737">
        <v>-14234</v>
      </c>
      <c r="AA737">
        <v>-0.54</v>
      </c>
      <c r="AB737">
        <v>6</v>
      </c>
      <c r="AC737">
        <v>3</v>
      </c>
      <c r="AD737">
        <v>3</v>
      </c>
      <c r="AE737">
        <v>50</v>
      </c>
      <c r="AF737">
        <v>14</v>
      </c>
      <c r="AG737">
        <v>2</v>
      </c>
      <c r="AH737">
        <v>2</v>
      </c>
      <c r="AI737">
        <v>2</v>
      </c>
    </row>
    <row r="738" spans="1:35" x14ac:dyDescent="0.2">
      <c r="A738" s="102">
        <v>310</v>
      </c>
      <c r="B738">
        <v>7186</v>
      </c>
      <c r="C738" t="s">
        <v>713</v>
      </c>
      <c r="D738" t="s">
        <v>3405</v>
      </c>
      <c r="E738">
        <v>429</v>
      </c>
      <c r="F738">
        <v>428</v>
      </c>
      <c r="G738">
        <v>2500</v>
      </c>
      <c r="H738" t="s">
        <v>3340</v>
      </c>
      <c r="I738">
        <v>8359</v>
      </c>
      <c r="J738" t="s">
        <v>725</v>
      </c>
      <c r="K738" t="s">
        <v>3405</v>
      </c>
      <c r="L738">
        <v>435</v>
      </c>
      <c r="M738">
        <v>431</v>
      </c>
      <c r="N738">
        <v>2500</v>
      </c>
      <c r="O738" t="s">
        <v>3343</v>
      </c>
      <c r="P738">
        <v>0.95245065003073504</v>
      </c>
      <c r="Q738">
        <v>0.900820030904534</v>
      </c>
      <c r="R738">
        <v>1.31636289431938E-4</v>
      </c>
      <c r="S738">
        <v>2.3961402790172399E-2</v>
      </c>
      <c r="T738">
        <v>1.7252656123446599</v>
      </c>
      <c r="U738">
        <v>1.7252656123446599</v>
      </c>
      <c r="V738">
        <v>1.28358969176416</v>
      </c>
      <c r="W738">
        <v>4.1500000000000004</v>
      </c>
      <c r="X738">
        <v>0.7</v>
      </c>
      <c r="Y738">
        <v>-85624</v>
      </c>
      <c r="Z738">
        <v>-4507</v>
      </c>
      <c r="AA738">
        <v>-0.23</v>
      </c>
      <c r="AB738">
        <v>19</v>
      </c>
      <c r="AC738">
        <v>9</v>
      </c>
      <c r="AD738">
        <v>10</v>
      </c>
      <c r="AE738">
        <v>47.37</v>
      </c>
      <c r="AF738">
        <v>15</v>
      </c>
      <c r="AG738">
        <v>4</v>
      </c>
      <c r="AH738">
        <v>4</v>
      </c>
      <c r="AI738">
        <v>11</v>
      </c>
    </row>
    <row r="739" spans="1:35" x14ac:dyDescent="0.2">
      <c r="A739" s="102">
        <v>572</v>
      </c>
      <c r="B739">
        <v>7224</v>
      </c>
      <c r="C739" t="s">
        <v>1000</v>
      </c>
      <c r="D739" t="s">
        <v>3358</v>
      </c>
      <c r="E739">
        <v>1357</v>
      </c>
      <c r="F739">
        <v>1346</v>
      </c>
      <c r="G739">
        <v>700</v>
      </c>
      <c r="H739" t="s">
        <v>3343</v>
      </c>
      <c r="I739">
        <v>9810</v>
      </c>
      <c r="J739" t="s">
        <v>3307</v>
      </c>
      <c r="K739" t="s">
        <v>3347</v>
      </c>
      <c r="L739">
        <v>4815</v>
      </c>
      <c r="M739">
        <v>4795</v>
      </c>
      <c r="N739">
        <v>200</v>
      </c>
      <c r="O739" t="s">
        <v>3340</v>
      </c>
      <c r="P739">
        <v>0.86119997693474504</v>
      </c>
      <c r="Q739">
        <v>0.86446388554057596</v>
      </c>
      <c r="R739">
        <v>7.8797341497158693E-3</v>
      </c>
      <c r="S739" s="106">
        <v>3.0057998873817E-2</v>
      </c>
      <c r="T739">
        <v>-0.93969131641233905</v>
      </c>
      <c r="U739">
        <v>0.93969131641233905</v>
      </c>
      <c r="V739">
        <v>1.0087773613117601</v>
      </c>
      <c r="W739">
        <v>-1.87</v>
      </c>
      <c r="X739">
        <v>1.75</v>
      </c>
      <c r="Y739">
        <v>-88275</v>
      </c>
      <c r="Z739">
        <v>-4904</v>
      </c>
      <c r="AA739">
        <v>-0.26</v>
      </c>
      <c r="AB739">
        <v>18</v>
      </c>
      <c r="AC739">
        <v>8</v>
      </c>
      <c r="AD739">
        <v>10</v>
      </c>
      <c r="AE739">
        <v>44.44</v>
      </c>
      <c r="AF739">
        <v>12</v>
      </c>
      <c r="AG739">
        <v>6</v>
      </c>
      <c r="AH739">
        <v>6</v>
      </c>
      <c r="AI739">
        <v>6</v>
      </c>
    </row>
    <row r="740" spans="1:35" x14ac:dyDescent="0.2">
      <c r="A740" s="102">
        <v>164</v>
      </c>
      <c r="B740">
        <v>3635</v>
      </c>
      <c r="C740" t="s">
        <v>47</v>
      </c>
      <c r="D740" t="s">
        <v>3342</v>
      </c>
      <c r="E740">
        <v>3030</v>
      </c>
      <c r="F740">
        <v>3105</v>
      </c>
      <c r="G740">
        <v>300</v>
      </c>
      <c r="H740" t="s">
        <v>3340</v>
      </c>
      <c r="I740">
        <v>6967</v>
      </c>
      <c r="J740" t="s">
        <v>989</v>
      </c>
      <c r="K740" t="s">
        <v>3345</v>
      </c>
      <c r="L740">
        <v>1323</v>
      </c>
      <c r="M740">
        <v>1318</v>
      </c>
      <c r="N740">
        <v>700</v>
      </c>
      <c r="O740" t="s">
        <v>3343</v>
      </c>
      <c r="P740">
        <v>0.91587353994205001</v>
      </c>
      <c r="Q740">
        <v>0.92509559973929201</v>
      </c>
      <c r="R740" s="15">
        <v>4.6853660607654002E-5</v>
      </c>
      <c r="S740">
        <v>0.21080721564725599</v>
      </c>
      <c r="T740">
        <v>0.98041076281694495</v>
      </c>
      <c r="U740">
        <v>0.98041076281694495</v>
      </c>
      <c r="V740">
        <v>0.49555467909062001</v>
      </c>
      <c r="W740">
        <v>4</v>
      </c>
      <c r="X740">
        <v>0.96</v>
      </c>
      <c r="Y740">
        <v>-88828</v>
      </c>
      <c r="Z740">
        <v>-5225</v>
      </c>
      <c r="AA740">
        <v>-0.32</v>
      </c>
      <c r="AB740">
        <v>17</v>
      </c>
      <c r="AC740">
        <v>9</v>
      </c>
      <c r="AD740">
        <v>8</v>
      </c>
      <c r="AE740">
        <v>52.94</v>
      </c>
      <c r="AF740">
        <v>13</v>
      </c>
      <c r="AG740">
        <v>4</v>
      </c>
      <c r="AH740">
        <v>5</v>
      </c>
      <c r="AI740">
        <v>8</v>
      </c>
    </row>
    <row r="741" spans="1:35" x14ac:dyDescent="0.2">
      <c r="A741" s="102">
        <v>595</v>
      </c>
      <c r="B741">
        <v>3865</v>
      </c>
      <c r="C741" t="s">
        <v>3278</v>
      </c>
      <c r="D741" t="s">
        <v>3671</v>
      </c>
      <c r="E741">
        <v>524</v>
      </c>
      <c r="F741">
        <v>524</v>
      </c>
      <c r="G741">
        <v>2100</v>
      </c>
      <c r="H741" t="s">
        <v>3340</v>
      </c>
      <c r="I741">
        <v>7012</v>
      </c>
      <c r="J741" t="s">
        <v>3676</v>
      </c>
      <c r="K741" t="s">
        <v>3358</v>
      </c>
      <c r="L741">
        <v>2155</v>
      </c>
      <c r="M741">
        <v>2166</v>
      </c>
      <c r="N741">
        <v>500</v>
      </c>
      <c r="O741" t="s">
        <v>3343</v>
      </c>
      <c r="P741">
        <v>0.91286799795363904</v>
      </c>
      <c r="Q741">
        <v>0.86041402729024996</v>
      </c>
      <c r="R741">
        <v>1.24904457726598E-2</v>
      </c>
      <c r="S741">
        <v>2.5407239934653599E-2</v>
      </c>
      <c r="T741">
        <v>1.90647978351692</v>
      </c>
      <c r="U741">
        <v>1.90647978351692</v>
      </c>
      <c r="V741">
        <v>2.29585472332692</v>
      </c>
      <c r="W741">
        <v>5.99</v>
      </c>
      <c r="X741">
        <v>1.61</v>
      </c>
      <c r="Y741">
        <v>-89106</v>
      </c>
      <c r="Z741">
        <v>-7426</v>
      </c>
      <c r="AA741">
        <v>-0.34</v>
      </c>
      <c r="AB741">
        <v>12</v>
      </c>
      <c r="AC741">
        <v>3</v>
      </c>
      <c r="AD741">
        <v>9</v>
      </c>
      <c r="AE741">
        <v>25</v>
      </c>
      <c r="AF741">
        <v>14</v>
      </c>
      <c r="AG741">
        <v>3</v>
      </c>
      <c r="AH741">
        <v>2</v>
      </c>
      <c r="AI741">
        <v>7</v>
      </c>
    </row>
    <row r="742" spans="1:35" x14ac:dyDescent="0.2">
      <c r="A742" s="102">
        <v>151</v>
      </c>
      <c r="B742">
        <v>6976</v>
      </c>
      <c r="C742" t="s">
        <v>991</v>
      </c>
      <c r="D742" t="s">
        <v>3345</v>
      </c>
      <c r="E742">
        <v>3425</v>
      </c>
      <c r="F742">
        <v>3375</v>
      </c>
      <c r="G742">
        <v>300</v>
      </c>
      <c r="H742" t="s">
        <v>3343</v>
      </c>
      <c r="I742">
        <v>8572</v>
      </c>
      <c r="J742" t="s">
        <v>3308</v>
      </c>
      <c r="K742" t="s">
        <v>3346</v>
      </c>
      <c r="L742">
        <v>529</v>
      </c>
      <c r="M742">
        <v>522</v>
      </c>
      <c r="N742">
        <v>1900</v>
      </c>
      <c r="O742" t="s">
        <v>3340</v>
      </c>
      <c r="P742">
        <v>0.88984849537410204</v>
      </c>
      <c r="Q742">
        <v>0.92645522970434302</v>
      </c>
      <c r="R742">
        <v>0.48391296172471998</v>
      </c>
      <c r="S742" s="106">
        <v>4.3679018661157601E-2</v>
      </c>
      <c r="T742">
        <v>-0.54298465988088895</v>
      </c>
      <c r="U742">
        <v>0.54298465988088895</v>
      </c>
      <c r="V742">
        <v>0.77023678494685299</v>
      </c>
      <c r="W742">
        <v>-1.89</v>
      </c>
      <c r="X742">
        <v>2.04</v>
      </c>
      <c r="Y742">
        <v>-89589</v>
      </c>
      <c r="Z742">
        <v>-4072</v>
      </c>
      <c r="AA742">
        <v>-0.27</v>
      </c>
      <c r="AB742">
        <v>22</v>
      </c>
      <c r="AC742">
        <v>11</v>
      </c>
      <c r="AD742">
        <v>11</v>
      </c>
      <c r="AE742">
        <v>50</v>
      </c>
      <c r="AF742">
        <v>10</v>
      </c>
      <c r="AG742">
        <v>12</v>
      </c>
      <c r="AH742">
        <v>7</v>
      </c>
      <c r="AI742">
        <v>3</v>
      </c>
    </row>
    <row r="743" spans="1:35" x14ac:dyDescent="0.2">
      <c r="A743" s="102">
        <v>271</v>
      </c>
      <c r="B743">
        <v>6920</v>
      </c>
      <c r="C743" t="s">
        <v>3344</v>
      </c>
      <c r="D743" t="s">
        <v>3345</v>
      </c>
      <c r="E743">
        <v>5440</v>
      </c>
      <c r="F743">
        <v>5180</v>
      </c>
      <c r="G743">
        <v>200</v>
      </c>
      <c r="H743" t="s">
        <v>3343</v>
      </c>
      <c r="I743">
        <v>6967</v>
      </c>
      <c r="J743" t="s">
        <v>989</v>
      </c>
      <c r="K743" t="s">
        <v>3345</v>
      </c>
      <c r="L743">
        <v>1323</v>
      </c>
      <c r="M743">
        <v>1318</v>
      </c>
      <c r="N743">
        <v>800</v>
      </c>
      <c r="O743" t="s">
        <v>3340</v>
      </c>
      <c r="P743">
        <v>0.92692628282842304</v>
      </c>
      <c r="Q743">
        <v>0.90685649350535902</v>
      </c>
      <c r="R743">
        <v>4.0366100475342698E-2</v>
      </c>
      <c r="S743">
        <v>0.23664168744557401</v>
      </c>
      <c r="T743">
        <v>-0.51265960019499202</v>
      </c>
      <c r="U743">
        <v>0.51265960019499202</v>
      </c>
      <c r="V743">
        <v>0.42492738049994699</v>
      </c>
      <c r="W743">
        <v>-3.53</v>
      </c>
      <c r="X743">
        <v>1.78</v>
      </c>
      <c r="Y743">
        <v>-89723</v>
      </c>
      <c r="Z743">
        <v>-3738</v>
      </c>
      <c r="AA743">
        <v>-0.04</v>
      </c>
      <c r="AB743">
        <v>24</v>
      </c>
      <c r="AC743">
        <v>13</v>
      </c>
      <c r="AD743">
        <v>11</v>
      </c>
      <c r="AE743">
        <v>54.17</v>
      </c>
      <c r="AF743">
        <v>8</v>
      </c>
      <c r="AG743">
        <v>12</v>
      </c>
      <c r="AH743">
        <v>9</v>
      </c>
      <c r="AI743">
        <v>3</v>
      </c>
    </row>
    <row r="744" spans="1:35" x14ac:dyDescent="0.2">
      <c r="A744" s="102">
        <v>631</v>
      </c>
      <c r="B744">
        <v>3038</v>
      </c>
      <c r="C744" t="s">
        <v>1379</v>
      </c>
      <c r="D744" t="s">
        <v>3347</v>
      </c>
      <c r="E744">
        <v>4320</v>
      </c>
      <c r="F744">
        <v>4365</v>
      </c>
      <c r="G744">
        <v>200</v>
      </c>
      <c r="H744" t="s">
        <v>3340</v>
      </c>
      <c r="I744">
        <v>6750</v>
      </c>
      <c r="J744" t="s">
        <v>3408</v>
      </c>
      <c r="K744" t="s">
        <v>3345</v>
      </c>
      <c r="L744">
        <v>4485</v>
      </c>
      <c r="M744">
        <v>4470</v>
      </c>
      <c r="N744">
        <v>200</v>
      </c>
      <c r="O744" t="s">
        <v>3343</v>
      </c>
      <c r="P744">
        <v>0.90751664679055699</v>
      </c>
      <c r="Q744">
        <v>0.85452711805892401</v>
      </c>
      <c r="R744">
        <v>0.13467416237261901</v>
      </c>
      <c r="S744">
        <v>0.19439915551385201</v>
      </c>
      <c r="T744">
        <v>1.9988544212544299</v>
      </c>
      <c r="U744">
        <v>1.9988544212544299</v>
      </c>
      <c r="V744">
        <v>1.9579400428038101</v>
      </c>
      <c r="W744">
        <v>14.78</v>
      </c>
      <c r="X744">
        <v>2.35</v>
      </c>
      <c r="Y744">
        <v>-90136</v>
      </c>
      <c r="Z744">
        <v>-4097</v>
      </c>
      <c r="AA744">
        <v>-0.26</v>
      </c>
      <c r="AB744">
        <v>22</v>
      </c>
      <c r="AC744">
        <v>12</v>
      </c>
      <c r="AD744">
        <v>10</v>
      </c>
      <c r="AE744">
        <v>54.55</v>
      </c>
      <c r="AF744">
        <v>8</v>
      </c>
      <c r="AG744">
        <v>10</v>
      </c>
      <c r="AH744">
        <v>10</v>
      </c>
      <c r="AI744">
        <v>2</v>
      </c>
    </row>
    <row r="745" spans="1:35" x14ac:dyDescent="0.2">
      <c r="A745" s="102">
        <v>362</v>
      </c>
      <c r="B745">
        <v>2607</v>
      </c>
      <c r="C745" t="s">
        <v>3369</v>
      </c>
      <c r="D745" t="s">
        <v>3368</v>
      </c>
      <c r="E745">
        <v>2925</v>
      </c>
      <c r="F745">
        <v>2886</v>
      </c>
      <c r="G745">
        <v>300</v>
      </c>
      <c r="H745" t="s">
        <v>3343</v>
      </c>
      <c r="I745">
        <v>7976</v>
      </c>
      <c r="J745" t="s">
        <v>3400</v>
      </c>
      <c r="K745" t="s">
        <v>3364</v>
      </c>
      <c r="L745">
        <v>1643</v>
      </c>
      <c r="M745">
        <v>1657</v>
      </c>
      <c r="N745">
        <v>500</v>
      </c>
      <c r="O745" t="s">
        <v>3340</v>
      </c>
      <c r="P745">
        <v>0.91282083315502904</v>
      </c>
      <c r="Q745">
        <v>0.89491985388788398</v>
      </c>
      <c r="R745" s="15">
        <v>1.8400700977417399E-3</v>
      </c>
      <c r="S745">
        <v>0.16475723838196099</v>
      </c>
      <c r="T745">
        <v>-1.40895667470909</v>
      </c>
      <c r="U745">
        <v>1.40895667470909</v>
      </c>
      <c r="V745">
        <v>1.3205136627799601</v>
      </c>
      <c r="W745">
        <v>-3.1</v>
      </c>
      <c r="X745">
        <v>4.3099999999999996</v>
      </c>
      <c r="Y745">
        <v>-91101</v>
      </c>
      <c r="Z745">
        <v>-5694</v>
      </c>
      <c r="AA745">
        <v>-0.37</v>
      </c>
      <c r="AB745">
        <v>16</v>
      </c>
      <c r="AC745">
        <v>6</v>
      </c>
      <c r="AD745">
        <v>10</v>
      </c>
      <c r="AE745">
        <v>37.5</v>
      </c>
      <c r="AF745">
        <v>11</v>
      </c>
      <c r="AG745">
        <v>5</v>
      </c>
      <c r="AH745">
        <v>8</v>
      </c>
      <c r="AI745">
        <v>3</v>
      </c>
    </row>
    <row r="746" spans="1:35" x14ac:dyDescent="0.2">
      <c r="A746" s="102">
        <v>213</v>
      </c>
      <c r="B746">
        <v>4819</v>
      </c>
      <c r="C746" t="s">
        <v>3359</v>
      </c>
      <c r="D746" t="s">
        <v>3342</v>
      </c>
      <c r="E746">
        <v>4170</v>
      </c>
      <c r="F746">
        <v>4230</v>
      </c>
      <c r="G746">
        <v>200</v>
      </c>
      <c r="H746" t="s">
        <v>3340</v>
      </c>
      <c r="I746">
        <v>9468</v>
      </c>
      <c r="J746" t="s">
        <v>3341</v>
      </c>
      <c r="K746" t="s">
        <v>3342</v>
      </c>
      <c r="L746">
        <v>1881</v>
      </c>
      <c r="M746">
        <v>1846</v>
      </c>
      <c r="N746">
        <v>500</v>
      </c>
      <c r="O746" t="s">
        <v>3343</v>
      </c>
      <c r="P746">
        <v>0.94298702739516505</v>
      </c>
      <c r="Q746">
        <v>0.91615822396255597</v>
      </c>
      <c r="R746" s="106">
        <v>0.11567093365165999</v>
      </c>
      <c r="S746" s="106">
        <v>1.2296144487847899E-2</v>
      </c>
      <c r="T746">
        <v>9.4766425807122495E-2</v>
      </c>
      <c r="U746">
        <v>9.4766425807122495E-2</v>
      </c>
      <c r="V746">
        <v>0.43617480077655302</v>
      </c>
      <c r="W746">
        <v>0.42</v>
      </c>
      <c r="X746">
        <v>9.1</v>
      </c>
      <c r="Y746">
        <v>-92717</v>
      </c>
      <c r="Z746">
        <v>-3709</v>
      </c>
      <c r="AA746">
        <v>-0.23</v>
      </c>
      <c r="AB746">
        <v>25</v>
      </c>
      <c r="AC746">
        <v>11</v>
      </c>
      <c r="AD746">
        <v>14</v>
      </c>
      <c r="AE746">
        <v>44</v>
      </c>
      <c r="AF746">
        <v>7</v>
      </c>
      <c r="AG746">
        <v>11</v>
      </c>
      <c r="AH746">
        <v>13</v>
      </c>
      <c r="AI746">
        <v>1</v>
      </c>
    </row>
    <row r="747" spans="1:35" x14ac:dyDescent="0.2">
      <c r="A747" s="102">
        <v>148</v>
      </c>
      <c r="B747">
        <v>2267</v>
      </c>
      <c r="C747" t="s">
        <v>3701</v>
      </c>
      <c r="D747" t="s">
        <v>3368</v>
      </c>
      <c r="E747">
        <v>5700</v>
      </c>
      <c r="F747">
        <v>5750</v>
      </c>
      <c r="G747">
        <v>100</v>
      </c>
      <c r="H747" t="s">
        <v>3340</v>
      </c>
      <c r="I747">
        <v>7211</v>
      </c>
      <c r="J747" t="s">
        <v>28</v>
      </c>
      <c r="K747" t="s">
        <v>3358</v>
      </c>
      <c r="L747">
        <v>408</v>
      </c>
      <c r="M747">
        <v>408</v>
      </c>
      <c r="N747">
        <v>1400</v>
      </c>
      <c r="O747" t="s">
        <v>3343</v>
      </c>
      <c r="P747">
        <v>0.86654094061403997</v>
      </c>
      <c r="Q747">
        <v>0.926650378030491</v>
      </c>
      <c r="R747">
        <v>5.4880464672536301E-2</v>
      </c>
      <c r="S747">
        <v>2.2130680902086902E-2</v>
      </c>
      <c r="T747">
        <v>2.1071628512781899</v>
      </c>
      <c r="U747">
        <v>2.1071628512781899</v>
      </c>
      <c r="V747">
        <v>2.29787646665668</v>
      </c>
      <c r="W747">
        <v>7.89</v>
      </c>
      <c r="X747">
        <v>0.66</v>
      </c>
      <c r="Y747">
        <v>-92823</v>
      </c>
      <c r="Z747">
        <v>-5801</v>
      </c>
      <c r="AA747">
        <v>-0.23</v>
      </c>
      <c r="AB747">
        <v>16</v>
      </c>
      <c r="AC747">
        <v>7</v>
      </c>
      <c r="AD747">
        <v>9</v>
      </c>
      <c r="AE747">
        <v>43.75</v>
      </c>
      <c r="AF747">
        <v>10</v>
      </c>
      <c r="AG747">
        <v>6</v>
      </c>
      <c r="AH747">
        <v>7</v>
      </c>
      <c r="AI747">
        <v>3</v>
      </c>
    </row>
    <row r="748" spans="1:35" x14ac:dyDescent="0.2">
      <c r="A748" s="102">
        <v>760</v>
      </c>
      <c r="B748">
        <v>7453</v>
      </c>
      <c r="C748" t="s">
        <v>54</v>
      </c>
      <c r="D748" t="s">
        <v>3366</v>
      </c>
      <c r="E748">
        <v>1834</v>
      </c>
      <c r="F748">
        <v>1858</v>
      </c>
      <c r="G748">
        <v>600</v>
      </c>
      <c r="H748" t="s">
        <v>3343</v>
      </c>
      <c r="I748">
        <v>9072</v>
      </c>
      <c r="J748" t="s">
        <v>3523</v>
      </c>
      <c r="K748" t="s">
        <v>3524</v>
      </c>
      <c r="L748">
        <v>2599</v>
      </c>
      <c r="M748">
        <v>2594</v>
      </c>
      <c r="N748">
        <v>400</v>
      </c>
      <c r="O748" t="s">
        <v>3340</v>
      </c>
      <c r="P748">
        <v>0.86939138888380396</v>
      </c>
      <c r="Q748">
        <v>0.83530583936289804</v>
      </c>
      <c r="R748">
        <v>1.8729816853822901E-2</v>
      </c>
      <c r="S748">
        <v>1.45886536587146E-2</v>
      </c>
      <c r="T748">
        <v>-2.1939124721878498</v>
      </c>
      <c r="U748">
        <v>2.1939124721878498</v>
      </c>
      <c r="V748">
        <v>2.3101448663957198</v>
      </c>
      <c r="W748">
        <v>-22.76</v>
      </c>
      <c r="X748">
        <v>7.44</v>
      </c>
      <c r="Y748">
        <v>-92826</v>
      </c>
      <c r="Z748">
        <v>-5802</v>
      </c>
      <c r="AA748">
        <v>-0.24</v>
      </c>
      <c r="AB748">
        <v>16</v>
      </c>
      <c r="AC748">
        <v>7</v>
      </c>
      <c r="AD748">
        <v>9</v>
      </c>
      <c r="AE748">
        <v>43.75</v>
      </c>
      <c r="AF748">
        <v>14</v>
      </c>
      <c r="AG748">
        <v>3</v>
      </c>
      <c r="AH748">
        <v>5</v>
      </c>
      <c r="AI748">
        <v>8</v>
      </c>
    </row>
    <row r="749" spans="1:35" x14ac:dyDescent="0.2">
      <c r="A749" s="102">
        <v>723</v>
      </c>
      <c r="B749">
        <v>7180</v>
      </c>
      <c r="C749" t="s">
        <v>1374</v>
      </c>
      <c r="D749" t="s">
        <v>3405</v>
      </c>
      <c r="E749">
        <v>463</v>
      </c>
      <c r="F749">
        <v>460</v>
      </c>
      <c r="G749">
        <v>2300</v>
      </c>
      <c r="H749" t="s">
        <v>3340</v>
      </c>
      <c r="I749">
        <v>8358</v>
      </c>
      <c r="J749" t="s">
        <v>3737</v>
      </c>
      <c r="K749" t="s">
        <v>3405</v>
      </c>
      <c r="L749">
        <v>445</v>
      </c>
      <c r="M749">
        <v>442</v>
      </c>
      <c r="N749">
        <v>2400</v>
      </c>
      <c r="O749" t="s">
        <v>3343</v>
      </c>
      <c r="P749">
        <v>0.86243842826247596</v>
      </c>
      <c r="Q749">
        <v>0.83977154260110098</v>
      </c>
      <c r="R749">
        <v>9.1800397262221803E-4</v>
      </c>
      <c r="S749">
        <v>9.5106475780478805E-4</v>
      </c>
      <c r="T749">
        <v>1.2610953614685501</v>
      </c>
      <c r="U749">
        <v>1.2610953614685501</v>
      </c>
      <c r="V749">
        <v>1.5811075811620301</v>
      </c>
      <c r="W749">
        <v>7.66</v>
      </c>
      <c r="X749">
        <v>0.26</v>
      </c>
      <c r="Y749">
        <v>-93644</v>
      </c>
      <c r="Z749">
        <v>-3021</v>
      </c>
      <c r="AA749">
        <v>-0.17</v>
      </c>
      <c r="AB749">
        <v>31</v>
      </c>
      <c r="AC749">
        <v>15</v>
      </c>
      <c r="AD749">
        <v>16</v>
      </c>
      <c r="AE749">
        <v>48.39</v>
      </c>
      <c r="AF749">
        <v>9</v>
      </c>
      <c r="AG749">
        <v>13</v>
      </c>
      <c r="AH749">
        <v>13</v>
      </c>
      <c r="AI749">
        <v>5</v>
      </c>
    </row>
    <row r="750" spans="1:35" x14ac:dyDescent="0.2">
      <c r="A750" s="102">
        <v>431</v>
      </c>
      <c r="B750">
        <v>1973</v>
      </c>
      <c r="C750" t="s">
        <v>3348</v>
      </c>
      <c r="D750" t="s">
        <v>3342</v>
      </c>
      <c r="E750">
        <v>4240</v>
      </c>
      <c r="F750">
        <v>4205</v>
      </c>
      <c r="G750">
        <v>200</v>
      </c>
      <c r="H750" t="s">
        <v>3340</v>
      </c>
      <c r="I750">
        <v>6976</v>
      </c>
      <c r="J750" t="s">
        <v>991</v>
      </c>
      <c r="K750" t="s">
        <v>3345</v>
      </c>
      <c r="L750">
        <v>3425</v>
      </c>
      <c r="M750">
        <v>3375</v>
      </c>
      <c r="N750">
        <v>200</v>
      </c>
      <c r="O750" t="s">
        <v>3343</v>
      </c>
      <c r="P750">
        <v>0.89842652491248498</v>
      </c>
      <c r="Q750">
        <v>0.88478421509133498</v>
      </c>
      <c r="R750">
        <v>0.19792456145561599</v>
      </c>
      <c r="S750">
        <v>0.113729455000646</v>
      </c>
      <c r="T750">
        <v>1.4408617988252601</v>
      </c>
      <c r="U750">
        <v>1.4408617988252601</v>
      </c>
      <c r="V750">
        <v>1.5651995047939899</v>
      </c>
      <c r="W750">
        <v>6.48</v>
      </c>
      <c r="X750">
        <v>19.739999999999998</v>
      </c>
      <c r="Y750">
        <v>-95152</v>
      </c>
      <c r="Z750">
        <v>-4758</v>
      </c>
      <c r="AA750">
        <v>-0.17</v>
      </c>
      <c r="AB750">
        <v>20</v>
      </c>
      <c r="AC750">
        <v>10</v>
      </c>
      <c r="AD750">
        <v>10</v>
      </c>
      <c r="AE750">
        <v>50</v>
      </c>
      <c r="AF750">
        <v>8</v>
      </c>
      <c r="AG750">
        <v>9</v>
      </c>
      <c r="AH750">
        <v>10</v>
      </c>
      <c r="AI750">
        <v>1</v>
      </c>
    </row>
    <row r="751" spans="1:35" x14ac:dyDescent="0.2">
      <c r="A751" s="102">
        <v>287</v>
      </c>
      <c r="B751">
        <v>5019</v>
      </c>
      <c r="C751" t="s">
        <v>3724</v>
      </c>
      <c r="D751" t="s">
        <v>3725</v>
      </c>
      <c r="E751">
        <v>2762</v>
      </c>
      <c r="F751">
        <v>2767</v>
      </c>
      <c r="G751">
        <v>300</v>
      </c>
      <c r="H751" t="s">
        <v>3340</v>
      </c>
      <c r="I751">
        <v>9507</v>
      </c>
      <c r="J751" t="s">
        <v>3530</v>
      </c>
      <c r="K751" t="s">
        <v>3407</v>
      </c>
      <c r="L751">
        <v>938</v>
      </c>
      <c r="M751">
        <v>942</v>
      </c>
      <c r="N751">
        <v>900</v>
      </c>
      <c r="O751" t="s">
        <v>3343</v>
      </c>
      <c r="P751">
        <v>0.86316870261960799</v>
      </c>
      <c r="Q751">
        <v>0.90433178730106201</v>
      </c>
      <c r="R751">
        <v>0.20149522415788801</v>
      </c>
      <c r="S751">
        <v>2.4673192593085001E-2</v>
      </c>
      <c r="T751">
        <v>0.48076287916738297</v>
      </c>
      <c r="U751">
        <v>0.48076287916738297</v>
      </c>
      <c r="V751">
        <v>5.2738382079149E-2</v>
      </c>
      <c r="W751">
        <v>1.57</v>
      </c>
      <c r="X751">
        <v>2.13</v>
      </c>
      <c r="Y751">
        <v>-95670</v>
      </c>
      <c r="Z751">
        <v>-4784</v>
      </c>
      <c r="AA751">
        <v>-0.27</v>
      </c>
      <c r="AB751">
        <v>20</v>
      </c>
      <c r="AC751">
        <v>9</v>
      </c>
      <c r="AD751">
        <v>11</v>
      </c>
      <c r="AE751">
        <v>45</v>
      </c>
      <c r="AF751">
        <v>10</v>
      </c>
      <c r="AG751">
        <v>8</v>
      </c>
      <c r="AH751">
        <v>8</v>
      </c>
      <c r="AI751">
        <v>4</v>
      </c>
    </row>
    <row r="752" spans="1:35" x14ac:dyDescent="0.2">
      <c r="A752" s="102">
        <v>901</v>
      </c>
      <c r="B752">
        <v>7458</v>
      </c>
      <c r="C752" t="s">
        <v>3850</v>
      </c>
      <c r="D752" t="s">
        <v>3347</v>
      </c>
      <c r="E752">
        <v>5350</v>
      </c>
      <c r="F752">
        <v>5310</v>
      </c>
      <c r="G752">
        <v>200</v>
      </c>
      <c r="H752" t="s">
        <v>3340</v>
      </c>
      <c r="I752">
        <v>9810</v>
      </c>
      <c r="J752" t="s">
        <v>3307</v>
      </c>
      <c r="K752" t="s">
        <v>3347</v>
      </c>
      <c r="L752">
        <v>4815</v>
      </c>
      <c r="M752">
        <v>4795</v>
      </c>
      <c r="N752">
        <v>200</v>
      </c>
      <c r="O752" t="s">
        <v>3343</v>
      </c>
      <c r="P752">
        <v>0.80502194726742105</v>
      </c>
      <c r="Q752">
        <v>0.80779527728334299</v>
      </c>
      <c r="R752">
        <v>0.19242158459595701</v>
      </c>
      <c r="S752">
        <v>0.24018898188118801</v>
      </c>
      <c r="T752">
        <v>0.58519509222383703</v>
      </c>
      <c r="U752">
        <v>0.58519509222383703</v>
      </c>
      <c r="V752">
        <v>0.47778474993997599</v>
      </c>
      <c r="W752">
        <v>1.52</v>
      </c>
      <c r="X752">
        <v>9.6999999999999993</v>
      </c>
      <c r="Y752">
        <v>-98372</v>
      </c>
      <c r="Z752">
        <v>-10930</v>
      </c>
      <c r="AA752">
        <v>-0.63</v>
      </c>
      <c r="AB752">
        <v>9</v>
      </c>
      <c r="AC752">
        <v>4</v>
      </c>
      <c r="AD752">
        <v>5</v>
      </c>
      <c r="AE752">
        <v>44.44</v>
      </c>
      <c r="AF752">
        <v>13</v>
      </c>
      <c r="AG752">
        <v>1</v>
      </c>
      <c r="AH752">
        <v>3</v>
      </c>
      <c r="AI752">
        <v>5</v>
      </c>
    </row>
    <row r="753" spans="1:35" x14ac:dyDescent="0.2">
      <c r="A753" s="102">
        <v>640</v>
      </c>
      <c r="B753">
        <v>5714</v>
      </c>
      <c r="C753" t="s">
        <v>909</v>
      </c>
      <c r="D753" t="s">
        <v>3356</v>
      </c>
      <c r="E753">
        <v>3955</v>
      </c>
      <c r="F753">
        <v>3985</v>
      </c>
      <c r="G753">
        <v>200</v>
      </c>
      <c r="H753" t="s">
        <v>3343</v>
      </c>
      <c r="I753">
        <v>6448</v>
      </c>
      <c r="J753" t="s">
        <v>559</v>
      </c>
      <c r="K753" t="s">
        <v>3345</v>
      </c>
      <c r="L753">
        <v>2289</v>
      </c>
      <c r="M753">
        <v>2256</v>
      </c>
      <c r="N753">
        <v>400</v>
      </c>
      <c r="O753" t="s">
        <v>3340</v>
      </c>
      <c r="P753">
        <v>0.87794758260685501</v>
      </c>
      <c r="Q753">
        <v>0.853494937212807</v>
      </c>
      <c r="R753">
        <v>1.2726890211454301E-3</v>
      </c>
      <c r="S753">
        <v>9.1893513676828006E-2</v>
      </c>
      <c r="T753">
        <v>-1.45592341560982</v>
      </c>
      <c r="U753">
        <v>1.45592341560982</v>
      </c>
      <c r="V753">
        <v>0.70332326882150498</v>
      </c>
      <c r="W753">
        <v>-2.34</v>
      </c>
      <c r="X753">
        <v>13.22</v>
      </c>
      <c r="Y753">
        <v>-98863</v>
      </c>
      <c r="Z753">
        <v>-9886</v>
      </c>
      <c r="AA753">
        <v>-0.51</v>
      </c>
      <c r="AB753">
        <v>10</v>
      </c>
      <c r="AC753">
        <v>5</v>
      </c>
      <c r="AD753">
        <v>5</v>
      </c>
      <c r="AE753">
        <v>50</v>
      </c>
      <c r="AF753">
        <v>12</v>
      </c>
      <c r="AG753">
        <v>3</v>
      </c>
      <c r="AH753">
        <v>4</v>
      </c>
      <c r="AI753">
        <v>3</v>
      </c>
    </row>
    <row r="754" spans="1:35" x14ac:dyDescent="0.2">
      <c r="A754" s="102">
        <v>785</v>
      </c>
      <c r="B754">
        <v>1803</v>
      </c>
      <c r="C754" t="s">
        <v>3351</v>
      </c>
      <c r="D754" t="s">
        <v>3350</v>
      </c>
      <c r="E754">
        <v>1128</v>
      </c>
      <c r="F754">
        <v>1135</v>
      </c>
      <c r="G754">
        <v>800</v>
      </c>
      <c r="H754" t="s">
        <v>3343</v>
      </c>
      <c r="I754">
        <v>4812</v>
      </c>
      <c r="J754" t="s">
        <v>878</v>
      </c>
      <c r="K754" t="s">
        <v>3342</v>
      </c>
      <c r="L754">
        <v>4730</v>
      </c>
      <c r="M754">
        <v>4795</v>
      </c>
      <c r="N754">
        <v>200</v>
      </c>
      <c r="O754" t="s">
        <v>3340</v>
      </c>
      <c r="P754">
        <v>0.84600557253494602</v>
      </c>
      <c r="Q754">
        <v>0.83131777034834198</v>
      </c>
      <c r="R754">
        <v>6.7151615279482796E-2</v>
      </c>
      <c r="S754">
        <v>0.30923623913222098</v>
      </c>
      <c r="T754">
        <v>-1.80808011929502</v>
      </c>
      <c r="U754">
        <v>1.80808011929502</v>
      </c>
      <c r="V754">
        <v>1.98423459625679</v>
      </c>
      <c r="W754">
        <v>-11.39</v>
      </c>
      <c r="X754">
        <v>5.32</v>
      </c>
      <c r="Y754">
        <v>-98920</v>
      </c>
      <c r="Z754">
        <v>-4710</v>
      </c>
      <c r="AA754">
        <v>-0.18</v>
      </c>
      <c r="AB754">
        <v>21</v>
      </c>
      <c r="AC754">
        <v>10</v>
      </c>
      <c r="AD754">
        <v>11</v>
      </c>
      <c r="AE754">
        <v>47.62</v>
      </c>
      <c r="AF754">
        <v>10</v>
      </c>
      <c r="AG754">
        <v>8</v>
      </c>
      <c r="AH754">
        <v>7</v>
      </c>
      <c r="AI754">
        <v>6</v>
      </c>
    </row>
    <row r="755" spans="1:35" x14ac:dyDescent="0.2">
      <c r="A755" s="102">
        <v>554</v>
      </c>
      <c r="B755">
        <v>1414</v>
      </c>
      <c r="C755" t="s">
        <v>3630</v>
      </c>
      <c r="D755" t="s">
        <v>3350</v>
      </c>
      <c r="E755">
        <v>4630</v>
      </c>
      <c r="F755">
        <v>4590</v>
      </c>
      <c r="G755">
        <v>200</v>
      </c>
      <c r="H755" t="s">
        <v>3343</v>
      </c>
      <c r="I755">
        <v>6755</v>
      </c>
      <c r="J755" t="s">
        <v>698</v>
      </c>
      <c r="K755" t="s">
        <v>3345</v>
      </c>
      <c r="L755">
        <v>2543</v>
      </c>
      <c r="M755">
        <v>2478</v>
      </c>
      <c r="N755">
        <v>400</v>
      </c>
      <c r="O755" t="s">
        <v>3340</v>
      </c>
      <c r="P755">
        <v>0.918899176047144</v>
      </c>
      <c r="Q755">
        <v>0.86866819106473603</v>
      </c>
      <c r="R755">
        <v>9.6241257449971099E-3</v>
      </c>
      <c r="S755" s="15">
        <v>0.17761681755353101</v>
      </c>
      <c r="T755">
        <v>-0.89949969650055595</v>
      </c>
      <c r="U755">
        <v>0.89949969650055595</v>
      </c>
      <c r="V755">
        <v>1.23011227720217</v>
      </c>
      <c r="W755">
        <v>-7.73</v>
      </c>
      <c r="X755">
        <v>7.97</v>
      </c>
      <c r="Y755">
        <v>-100387</v>
      </c>
      <c r="Z755">
        <v>-5019</v>
      </c>
      <c r="AA755">
        <v>-0.26</v>
      </c>
      <c r="AB755">
        <v>20</v>
      </c>
      <c r="AC755">
        <v>8</v>
      </c>
      <c r="AD755">
        <v>12</v>
      </c>
      <c r="AE755">
        <v>40</v>
      </c>
      <c r="AF755">
        <v>11</v>
      </c>
      <c r="AG755">
        <v>7</v>
      </c>
      <c r="AH755">
        <v>6</v>
      </c>
      <c r="AI755">
        <v>7</v>
      </c>
    </row>
    <row r="756" spans="1:35" x14ac:dyDescent="0.2">
      <c r="A756" s="102">
        <v>512</v>
      </c>
      <c r="B756">
        <v>4217</v>
      </c>
      <c r="C756" t="s">
        <v>1428</v>
      </c>
      <c r="D756" t="s">
        <v>3365</v>
      </c>
      <c r="E756">
        <v>4600</v>
      </c>
      <c r="F756">
        <v>4600</v>
      </c>
      <c r="G756">
        <v>200</v>
      </c>
      <c r="H756" t="s">
        <v>3340</v>
      </c>
      <c r="I756">
        <v>6098</v>
      </c>
      <c r="J756" t="s">
        <v>240</v>
      </c>
      <c r="K756" t="s">
        <v>3355</v>
      </c>
      <c r="L756">
        <v>4437</v>
      </c>
      <c r="M756">
        <v>4450</v>
      </c>
      <c r="N756">
        <v>200</v>
      </c>
      <c r="O756" t="s">
        <v>3343</v>
      </c>
      <c r="P756">
        <v>0.87075730167277998</v>
      </c>
      <c r="Q756">
        <v>0.87475620106417695</v>
      </c>
      <c r="R756">
        <v>0.23451394630165201</v>
      </c>
      <c r="S756">
        <v>0.36456070909960803</v>
      </c>
      <c r="T756">
        <v>0.23985027838439299</v>
      </c>
      <c r="U756">
        <v>0.23985027838439299</v>
      </c>
      <c r="V756">
        <v>0.542074041461445</v>
      </c>
      <c r="W756">
        <v>1.67</v>
      </c>
      <c r="X756">
        <v>3.26</v>
      </c>
      <c r="Y756">
        <v>-100597</v>
      </c>
      <c r="Z756">
        <v>-5589</v>
      </c>
      <c r="AA756">
        <v>-0.32</v>
      </c>
      <c r="AB756">
        <v>18</v>
      </c>
      <c r="AC756">
        <v>8</v>
      </c>
      <c r="AD756">
        <v>10</v>
      </c>
      <c r="AE756">
        <v>44.44</v>
      </c>
      <c r="AF756">
        <v>11</v>
      </c>
      <c r="AG756">
        <v>5</v>
      </c>
      <c r="AH756">
        <v>7</v>
      </c>
      <c r="AI756">
        <v>6</v>
      </c>
    </row>
    <row r="757" spans="1:35" x14ac:dyDescent="0.2">
      <c r="A757" s="102">
        <v>773</v>
      </c>
      <c r="B757">
        <v>6471</v>
      </c>
      <c r="C757" t="s">
        <v>1423</v>
      </c>
      <c r="D757" t="s">
        <v>3353</v>
      </c>
      <c r="E757">
        <v>937</v>
      </c>
      <c r="F757">
        <v>939</v>
      </c>
      <c r="G757">
        <v>1100</v>
      </c>
      <c r="H757" t="s">
        <v>3343</v>
      </c>
      <c r="I757">
        <v>8411</v>
      </c>
      <c r="J757" t="s">
        <v>3527</v>
      </c>
      <c r="K757" t="s">
        <v>3405</v>
      </c>
      <c r="L757">
        <v>163.1</v>
      </c>
      <c r="M757">
        <v>162.80000000000001</v>
      </c>
      <c r="N757">
        <v>6300</v>
      </c>
      <c r="O757" t="s">
        <v>3340</v>
      </c>
      <c r="P757">
        <v>0.93882480777716404</v>
      </c>
      <c r="Q757">
        <v>0.83353524421418301</v>
      </c>
      <c r="R757" s="15">
        <v>5.3359556818171297E-2</v>
      </c>
      <c r="S757">
        <v>7.9445496554856498E-2</v>
      </c>
      <c r="T757">
        <v>-1.82267578871838</v>
      </c>
      <c r="U757">
        <v>1.82267578871838</v>
      </c>
      <c r="V757">
        <v>2.5741511400714798</v>
      </c>
      <c r="W757">
        <v>-6.4</v>
      </c>
      <c r="X757">
        <v>0.7</v>
      </c>
      <c r="Y757">
        <v>-101023</v>
      </c>
      <c r="Z757">
        <v>-6314</v>
      </c>
      <c r="AA757">
        <v>-0.32</v>
      </c>
      <c r="AB757">
        <v>16</v>
      </c>
      <c r="AC757">
        <v>7</v>
      </c>
      <c r="AD757">
        <v>9</v>
      </c>
      <c r="AE757">
        <v>43.75</v>
      </c>
      <c r="AF757">
        <v>15</v>
      </c>
      <c r="AG757">
        <v>4</v>
      </c>
      <c r="AH757">
        <v>5</v>
      </c>
      <c r="AI757">
        <v>7</v>
      </c>
    </row>
    <row r="758" spans="1:35" x14ac:dyDescent="0.2">
      <c r="A758" s="102">
        <v>611</v>
      </c>
      <c r="B758">
        <v>4689</v>
      </c>
      <c r="C758" t="s">
        <v>3628</v>
      </c>
      <c r="D758" t="s">
        <v>3342</v>
      </c>
      <c r="E758">
        <v>425</v>
      </c>
      <c r="F758">
        <v>420</v>
      </c>
      <c r="G758">
        <v>2500</v>
      </c>
      <c r="H758" t="s">
        <v>3343</v>
      </c>
      <c r="I758">
        <v>6920</v>
      </c>
      <c r="J758" t="s">
        <v>3344</v>
      </c>
      <c r="K758" t="s">
        <v>3345</v>
      </c>
      <c r="L758">
        <v>5440</v>
      </c>
      <c r="M758">
        <v>5180</v>
      </c>
      <c r="N758">
        <v>200</v>
      </c>
      <c r="O758" t="s">
        <v>3340</v>
      </c>
      <c r="P758">
        <v>0.83004104266799295</v>
      </c>
      <c r="Q758">
        <v>0.85851821995255795</v>
      </c>
      <c r="R758">
        <v>0.45158162865315599</v>
      </c>
      <c r="S758">
        <v>0.162535520549908</v>
      </c>
      <c r="T758">
        <v>-0.36457111733685299</v>
      </c>
      <c r="U758">
        <v>0.36457111733685299</v>
      </c>
      <c r="V758">
        <v>0.892858324187917</v>
      </c>
      <c r="W758">
        <v>-2.8</v>
      </c>
      <c r="X758">
        <v>1.35</v>
      </c>
      <c r="Y758">
        <v>-101166</v>
      </c>
      <c r="Z758">
        <v>-4817</v>
      </c>
      <c r="AA758">
        <v>-0.26</v>
      </c>
      <c r="AB758">
        <v>21</v>
      </c>
      <c r="AC758">
        <v>12</v>
      </c>
      <c r="AD758">
        <v>9</v>
      </c>
      <c r="AE758">
        <v>57.14</v>
      </c>
      <c r="AF758">
        <v>9</v>
      </c>
      <c r="AG758">
        <v>8</v>
      </c>
      <c r="AH758">
        <v>9</v>
      </c>
      <c r="AI758">
        <v>4</v>
      </c>
    </row>
    <row r="759" spans="1:35" x14ac:dyDescent="0.2">
      <c r="A759" s="102">
        <v>147</v>
      </c>
      <c r="B759">
        <v>2001</v>
      </c>
      <c r="C759" t="s">
        <v>3179</v>
      </c>
      <c r="D759" t="s">
        <v>3368</v>
      </c>
      <c r="E759">
        <v>1659</v>
      </c>
      <c r="F759">
        <v>1660</v>
      </c>
      <c r="G759">
        <v>600</v>
      </c>
      <c r="H759" t="s">
        <v>3343</v>
      </c>
      <c r="I759">
        <v>7976</v>
      </c>
      <c r="J759" t="s">
        <v>3400</v>
      </c>
      <c r="K759" t="s">
        <v>3364</v>
      </c>
      <c r="L759">
        <v>1643</v>
      </c>
      <c r="M759">
        <v>1657</v>
      </c>
      <c r="N759">
        <v>600</v>
      </c>
      <c r="O759" t="s">
        <v>3340</v>
      </c>
      <c r="P759">
        <v>0.91805500001322404</v>
      </c>
      <c r="Q759">
        <v>0.92691570788567601</v>
      </c>
      <c r="R759" s="15">
        <v>1.70701618904665E-2</v>
      </c>
      <c r="S759">
        <v>0.114675798081723</v>
      </c>
      <c r="T759">
        <v>-0.18833414384325101</v>
      </c>
      <c r="U759">
        <v>0.18833414384325101</v>
      </c>
      <c r="V759">
        <v>0.721667680753737</v>
      </c>
      <c r="W759">
        <v>-0.32</v>
      </c>
      <c r="X759">
        <v>0.18</v>
      </c>
      <c r="Y759">
        <v>-101769</v>
      </c>
      <c r="Z759">
        <v>-6785</v>
      </c>
      <c r="AA759">
        <v>-0.31</v>
      </c>
      <c r="AB759">
        <v>15</v>
      </c>
      <c r="AC759">
        <v>7</v>
      </c>
      <c r="AD759">
        <v>8</v>
      </c>
      <c r="AE759">
        <v>46.67</v>
      </c>
      <c r="AF759">
        <v>16</v>
      </c>
      <c r="AG759">
        <v>2</v>
      </c>
      <c r="AH759">
        <v>2</v>
      </c>
      <c r="AI759">
        <v>11</v>
      </c>
    </row>
    <row r="760" spans="1:35" x14ac:dyDescent="0.2">
      <c r="A760" s="102">
        <v>422</v>
      </c>
      <c r="B760">
        <v>3938</v>
      </c>
      <c r="C760" t="s">
        <v>3731</v>
      </c>
      <c r="D760" t="s">
        <v>3342</v>
      </c>
      <c r="E760">
        <v>5380</v>
      </c>
      <c r="F760">
        <v>5380</v>
      </c>
      <c r="G760">
        <v>200</v>
      </c>
      <c r="H760" t="s">
        <v>3340</v>
      </c>
      <c r="I760">
        <v>4578</v>
      </c>
      <c r="J760" t="s">
        <v>3584</v>
      </c>
      <c r="K760" t="s">
        <v>3363</v>
      </c>
      <c r="L760">
        <v>4906</v>
      </c>
      <c r="M760">
        <v>4948</v>
      </c>
      <c r="N760">
        <v>200</v>
      </c>
      <c r="O760" t="s">
        <v>3343</v>
      </c>
      <c r="P760">
        <v>0.82767032884946801</v>
      </c>
      <c r="Q760">
        <v>0.88605249700481503</v>
      </c>
      <c r="R760">
        <v>2.0060792003849899E-3</v>
      </c>
      <c r="S760">
        <v>9.5727114500323701E-2</v>
      </c>
      <c r="T760">
        <v>0.68390235555467904</v>
      </c>
      <c r="U760">
        <v>0.68390235555467904</v>
      </c>
      <c r="V760">
        <v>0.92483582302454004</v>
      </c>
      <c r="W760">
        <v>5</v>
      </c>
      <c r="X760">
        <v>8.0299999999999994</v>
      </c>
      <c r="Y760">
        <v>-103778</v>
      </c>
      <c r="Z760">
        <v>-6919</v>
      </c>
      <c r="AA760">
        <v>-0.28999999999999998</v>
      </c>
      <c r="AB760">
        <v>15</v>
      </c>
      <c r="AC760">
        <v>9</v>
      </c>
      <c r="AD760">
        <v>6</v>
      </c>
      <c r="AE760">
        <v>60</v>
      </c>
      <c r="AF760">
        <v>10</v>
      </c>
      <c r="AG760">
        <v>6</v>
      </c>
      <c r="AH760">
        <v>5</v>
      </c>
      <c r="AI760">
        <v>4</v>
      </c>
    </row>
    <row r="761" spans="1:35" x14ac:dyDescent="0.2">
      <c r="A761" s="102">
        <v>503</v>
      </c>
      <c r="B761">
        <v>6674</v>
      </c>
      <c r="C761" t="s">
        <v>234</v>
      </c>
      <c r="D761" t="s">
        <v>3345</v>
      </c>
      <c r="E761">
        <v>2229</v>
      </c>
      <c r="F761">
        <v>2221</v>
      </c>
      <c r="G761">
        <v>400</v>
      </c>
      <c r="H761" t="s">
        <v>3340</v>
      </c>
      <c r="I761">
        <v>7224</v>
      </c>
      <c r="J761" t="s">
        <v>1000</v>
      </c>
      <c r="K761" t="s">
        <v>3358</v>
      </c>
      <c r="L761">
        <v>1357</v>
      </c>
      <c r="M761">
        <v>1346</v>
      </c>
      <c r="N761">
        <v>700</v>
      </c>
      <c r="O761" t="s">
        <v>3343</v>
      </c>
      <c r="P761">
        <v>0.84952604877821203</v>
      </c>
      <c r="Q761">
        <v>0.87649093849734905</v>
      </c>
      <c r="R761">
        <v>0.18252136727177701</v>
      </c>
      <c r="S761">
        <v>1.14846576771497E-2</v>
      </c>
      <c r="T761">
        <v>1.44629798899594</v>
      </c>
      <c r="U761">
        <v>1.44629798899594</v>
      </c>
      <c r="V761">
        <v>1.0707709599870701</v>
      </c>
      <c r="W761">
        <v>4.7</v>
      </c>
      <c r="X761">
        <v>6.06</v>
      </c>
      <c r="Y761">
        <v>-105038</v>
      </c>
      <c r="Z761">
        <v>-7003</v>
      </c>
      <c r="AA761">
        <v>-0.36</v>
      </c>
      <c r="AB761">
        <v>15</v>
      </c>
      <c r="AC761">
        <v>6</v>
      </c>
      <c r="AD761">
        <v>9</v>
      </c>
      <c r="AE761">
        <v>40</v>
      </c>
      <c r="AF761">
        <v>13</v>
      </c>
      <c r="AG761">
        <v>5</v>
      </c>
      <c r="AH761">
        <v>5</v>
      </c>
      <c r="AI761">
        <v>5</v>
      </c>
    </row>
    <row r="762" spans="1:35" x14ac:dyDescent="0.2">
      <c r="A762" s="102">
        <v>380</v>
      </c>
      <c r="B762">
        <v>3563</v>
      </c>
      <c r="C762" t="s">
        <v>3654</v>
      </c>
      <c r="D762" t="s">
        <v>3366</v>
      </c>
      <c r="E762">
        <v>9710</v>
      </c>
      <c r="F762">
        <v>9500</v>
      </c>
      <c r="G762">
        <v>100</v>
      </c>
      <c r="H762" t="s">
        <v>3343</v>
      </c>
      <c r="I762">
        <v>5486</v>
      </c>
      <c r="J762" t="s">
        <v>907</v>
      </c>
      <c r="K762" t="s">
        <v>3403</v>
      </c>
      <c r="L762">
        <v>1777</v>
      </c>
      <c r="M762">
        <v>1773</v>
      </c>
      <c r="N762">
        <v>500</v>
      </c>
      <c r="O762" t="s">
        <v>3340</v>
      </c>
      <c r="P762">
        <v>0.86736598992526803</v>
      </c>
      <c r="Q762">
        <v>0.89222779899964699</v>
      </c>
      <c r="R762">
        <v>0.16774534083378601</v>
      </c>
      <c r="S762">
        <v>7.5624065107408697E-2</v>
      </c>
      <c r="T762">
        <v>-1.8783505666121401</v>
      </c>
      <c r="U762">
        <v>1.8783505666121401</v>
      </c>
      <c r="V762">
        <v>1.91543187198873</v>
      </c>
      <c r="W762">
        <v>-7.6</v>
      </c>
      <c r="X762">
        <v>6.68</v>
      </c>
      <c r="Y762">
        <v>-105324</v>
      </c>
      <c r="Z762">
        <v>-5015</v>
      </c>
      <c r="AA762">
        <v>-0.11</v>
      </c>
      <c r="AB762">
        <v>21</v>
      </c>
      <c r="AC762">
        <v>11</v>
      </c>
      <c r="AD762">
        <v>10</v>
      </c>
      <c r="AE762">
        <v>52.38</v>
      </c>
      <c r="AF762">
        <v>9</v>
      </c>
      <c r="AG762">
        <v>10</v>
      </c>
      <c r="AH762">
        <v>10</v>
      </c>
      <c r="AI762">
        <v>1</v>
      </c>
    </row>
    <row r="763" spans="1:35" x14ac:dyDescent="0.2">
      <c r="A763" s="102">
        <v>648</v>
      </c>
      <c r="B763">
        <v>4005</v>
      </c>
      <c r="C763" t="s">
        <v>3698</v>
      </c>
      <c r="D763" t="s">
        <v>3365</v>
      </c>
      <c r="E763">
        <v>450</v>
      </c>
      <c r="F763">
        <v>454</v>
      </c>
      <c r="G763">
        <v>2300</v>
      </c>
      <c r="H763" t="s">
        <v>3343</v>
      </c>
      <c r="I763">
        <v>9506</v>
      </c>
      <c r="J763" t="s">
        <v>3406</v>
      </c>
      <c r="K763" t="s">
        <v>3407</v>
      </c>
      <c r="L763">
        <v>1044</v>
      </c>
      <c r="M763">
        <v>1044</v>
      </c>
      <c r="N763">
        <v>1000</v>
      </c>
      <c r="O763" t="s">
        <v>3340</v>
      </c>
      <c r="P763">
        <v>0.81926781562346895</v>
      </c>
      <c r="Q763">
        <v>0.85209629653367602</v>
      </c>
      <c r="R763">
        <v>3.6949016940391599E-3</v>
      </c>
      <c r="S763">
        <v>6.1319036098502503E-3</v>
      </c>
      <c r="T763">
        <v>-2.3605877528060102</v>
      </c>
      <c r="U763">
        <v>2.3605877528060102</v>
      </c>
      <c r="V763">
        <v>2.8056757099955099</v>
      </c>
      <c r="W763">
        <v>-5.84</v>
      </c>
      <c r="X763">
        <v>0.02</v>
      </c>
      <c r="Y763">
        <v>-107696</v>
      </c>
      <c r="Z763">
        <v>-5668</v>
      </c>
      <c r="AA763">
        <v>-0.24</v>
      </c>
      <c r="AB763">
        <v>19</v>
      </c>
      <c r="AC763">
        <v>11</v>
      </c>
      <c r="AD763">
        <v>8</v>
      </c>
      <c r="AE763">
        <v>57.89</v>
      </c>
      <c r="AF763">
        <v>14</v>
      </c>
      <c r="AG763">
        <v>5</v>
      </c>
      <c r="AH763">
        <v>7</v>
      </c>
      <c r="AI763">
        <v>7</v>
      </c>
    </row>
    <row r="764" spans="1:35" x14ac:dyDescent="0.2">
      <c r="A764" s="102">
        <v>891</v>
      </c>
      <c r="B764">
        <v>3863</v>
      </c>
      <c r="C764" t="s">
        <v>3672</v>
      </c>
      <c r="D764" t="s">
        <v>3671</v>
      </c>
      <c r="E764">
        <v>1837</v>
      </c>
      <c r="F764">
        <v>1840</v>
      </c>
      <c r="G764">
        <v>600</v>
      </c>
      <c r="H764" t="s">
        <v>3340</v>
      </c>
      <c r="I764">
        <v>8273</v>
      </c>
      <c r="J764" t="s">
        <v>3526</v>
      </c>
      <c r="K764" t="s">
        <v>3366</v>
      </c>
      <c r="L764">
        <v>3505</v>
      </c>
      <c r="M764">
        <v>3515</v>
      </c>
      <c r="N764">
        <v>300</v>
      </c>
      <c r="O764" t="s">
        <v>3343</v>
      </c>
      <c r="P764">
        <v>0.84222478698426395</v>
      </c>
      <c r="Q764">
        <v>0.81128569529967598</v>
      </c>
      <c r="R764">
        <v>2.0959446754187299E-4</v>
      </c>
      <c r="S764">
        <v>0.37981319688369702</v>
      </c>
      <c r="T764">
        <v>2.2975026895221999</v>
      </c>
      <c r="U764">
        <v>2.2975026895221999</v>
      </c>
      <c r="V764">
        <v>2.2970648669714202</v>
      </c>
      <c r="W764">
        <v>11.48</v>
      </c>
      <c r="X764">
        <v>4.6900000000000004</v>
      </c>
      <c r="Y764">
        <v>-108142</v>
      </c>
      <c r="Z764">
        <v>-6361</v>
      </c>
      <c r="AA764">
        <v>-0.49</v>
      </c>
      <c r="AB764">
        <v>17</v>
      </c>
      <c r="AC764">
        <v>8</v>
      </c>
      <c r="AD764">
        <v>9</v>
      </c>
      <c r="AE764">
        <v>47.06</v>
      </c>
      <c r="AF764">
        <v>11</v>
      </c>
      <c r="AG764">
        <v>6</v>
      </c>
      <c r="AH764">
        <v>7</v>
      </c>
      <c r="AI764">
        <v>4</v>
      </c>
    </row>
    <row r="765" spans="1:35" x14ac:dyDescent="0.2">
      <c r="A765" s="102">
        <v>476</v>
      </c>
      <c r="B765">
        <v>9502</v>
      </c>
      <c r="C765" t="s">
        <v>3711</v>
      </c>
      <c r="D765" t="s">
        <v>3407</v>
      </c>
      <c r="E765">
        <v>1536.5</v>
      </c>
      <c r="F765">
        <v>1557</v>
      </c>
      <c r="G765">
        <v>700</v>
      </c>
      <c r="H765" t="s">
        <v>3340</v>
      </c>
      <c r="I765">
        <v>9506</v>
      </c>
      <c r="J765" t="s">
        <v>3406</v>
      </c>
      <c r="K765" t="s">
        <v>3407</v>
      </c>
      <c r="L765">
        <v>1044</v>
      </c>
      <c r="M765">
        <v>1044</v>
      </c>
      <c r="N765">
        <v>1000</v>
      </c>
      <c r="O765" t="s">
        <v>3343</v>
      </c>
      <c r="P765">
        <v>0.89335865580764295</v>
      </c>
      <c r="Q765">
        <v>0.87992133225055102</v>
      </c>
      <c r="R765" s="15">
        <v>1.26494533733746E-2</v>
      </c>
      <c r="S765">
        <v>0.12615752940349301</v>
      </c>
      <c r="T765">
        <v>2.0910447850965399</v>
      </c>
      <c r="U765">
        <v>2.0910447850965399</v>
      </c>
      <c r="V765">
        <v>1.8029174419963001</v>
      </c>
      <c r="W765">
        <v>4.3499999999999996</v>
      </c>
      <c r="X765">
        <v>4.21</v>
      </c>
      <c r="Y765">
        <v>-108464</v>
      </c>
      <c r="Z765">
        <v>-7747</v>
      </c>
      <c r="AA765">
        <v>-0.42</v>
      </c>
      <c r="AB765">
        <v>14</v>
      </c>
      <c r="AC765">
        <v>5</v>
      </c>
      <c r="AD765">
        <v>9</v>
      </c>
      <c r="AE765">
        <v>35.71</v>
      </c>
      <c r="AF765">
        <v>16</v>
      </c>
      <c r="AG765">
        <v>1</v>
      </c>
      <c r="AH765">
        <v>2</v>
      </c>
      <c r="AI765">
        <v>11</v>
      </c>
    </row>
    <row r="766" spans="1:35" x14ac:dyDescent="0.2">
      <c r="A766" s="102">
        <v>265</v>
      </c>
      <c r="B766">
        <v>9474</v>
      </c>
      <c r="C766" t="s">
        <v>3667</v>
      </c>
      <c r="D766" t="s">
        <v>3342</v>
      </c>
      <c r="E766">
        <v>1530</v>
      </c>
      <c r="F766">
        <v>1554</v>
      </c>
      <c r="G766">
        <v>700</v>
      </c>
      <c r="H766" t="s">
        <v>3343</v>
      </c>
      <c r="I766">
        <v>9507</v>
      </c>
      <c r="J766" t="s">
        <v>3530</v>
      </c>
      <c r="K766" t="s">
        <v>3407</v>
      </c>
      <c r="L766">
        <v>938</v>
      </c>
      <c r="M766">
        <v>942</v>
      </c>
      <c r="N766">
        <v>1200</v>
      </c>
      <c r="O766" t="s">
        <v>3340</v>
      </c>
      <c r="P766">
        <v>0.85578293178998499</v>
      </c>
      <c r="Q766">
        <v>0.90764662423904596</v>
      </c>
      <c r="R766">
        <v>0.15349506191703999</v>
      </c>
      <c r="S766">
        <v>0.24477028003697199</v>
      </c>
      <c r="T766">
        <v>-1.50317636919714</v>
      </c>
      <c r="U766">
        <v>1.50317636919714</v>
      </c>
      <c r="V766">
        <v>2.3419519026883502</v>
      </c>
      <c r="W766">
        <v>-6.21</v>
      </c>
      <c r="X766">
        <v>3.92</v>
      </c>
      <c r="Y766">
        <v>-109273</v>
      </c>
      <c r="Z766">
        <v>-5203</v>
      </c>
      <c r="AA766">
        <v>-0.31</v>
      </c>
      <c r="AB766">
        <v>21</v>
      </c>
      <c r="AC766">
        <v>10</v>
      </c>
      <c r="AD766">
        <v>11</v>
      </c>
      <c r="AE766">
        <v>47.62</v>
      </c>
      <c r="AF766">
        <v>11</v>
      </c>
      <c r="AG766">
        <v>7</v>
      </c>
      <c r="AH766">
        <v>7</v>
      </c>
      <c r="AI766">
        <v>7</v>
      </c>
    </row>
    <row r="767" spans="1:35" x14ac:dyDescent="0.2">
      <c r="A767" s="102">
        <v>585</v>
      </c>
      <c r="B767">
        <v>5486</v>
      </c>
      <c r="C767" t="s">
        <v>907</v>
      </c>
      <c r="D767" t="s">
        <v>3403</v>
      </c>
      <c r="E767">
        <v>1777</v>
      </c>
      <c r="F767">
        <v>1773</v>
      </c>
      <c r="G767">
        <v>600</v>
      </c>
      <c r="H767" t="s">
        <v>3340</v>
      </c>
      <c r="I767">
        <v>6976</v>
      </c>
      <c r="J767" t="s">
        <v>991</v>
      </c>
      <c r="K767" t="s">
        <v>3345</v>
      </c>
      <c r="L767">
        <v>3425</v>
      </c>
      <c r="M767">
        <v>3375</v>
      </c>
      <c r="N767">
        <v>300</v>
      </c>
      <c r="O767" t="s">
        <v>3343</v>
      </c>
      <c r="P767">
        <v>0.84346012630724199</v>
      </c>
      <c r="Q767">
        <v>0.86145201544939098</v>
      </c>
      <c r="R767" s="106">
        <v>0.36891150364131797</v>
      </c>
      <c r="S767" s="106">
        <v>0.15158394911597001</v>
      </c>
      <c r="T767">
        <v>1.2390458241054401</v>
      </c>
      <c r="U767">
        <v>1.2390458241054401</v>
      </c>
      <c r="V767">
        <v>1.3901965465427699</v>
      </c>
      <c r="W767">
        <v>7.12</v>
      </c>
      <c r="X767">
        <v>5.07</v>
      </c>
      <c r="Y767">
        <v>-110045</v>
      </c>
      <c r="Z767">
        <v>-4785</v>
      </c>
      <c r="AA767">
        <v>-0.36</v>
      </c>
      <c r="AB767">
        <v>23</v>
      </c>
      <c r="AC767">
        <v>11</v>
      </c>
      <c r="AD767">
        <v>12</v>
      </c>
      <c r="AE767">
        <v>47.83</v>
      </c>
      <c r="AF767">
        <v>11</v>
      </c>
      <c r="AG767">
        <v>10</v>
      </c>
      <c r="AH767">
        <v>10</v>
      </c>
      <c r="AI767">
        <v>3</v>
      </c>
    </row>
    <row r="768" spans="1:35" x14ac:dyDescent="0.2">
      <c r="A768" s="102">
        <v>442</v>
      </c>
      <c r="B768">
        <v>4203</v>
      </c>
      <c r="C768" t="s">
        <v>854</v>
      </c>
      <c r="D768" t="s">
        <v>3365</v>
      </c>
      <c r="E768">
        <v>4155</v>
      </c>
      <c r="F768">
        <v>4100</v>
      </c>
      <c r="G768">
        <v>200</v>
      </c>
      <c r="H768" t="s">
        <v>3340</v>
      </c>
      <c r="I768">
        <v>5471</v>
      </c>
      <c r="J768" t="s">
        <v>3674</v>
      </c>
      <c r="K768" t="s">
        <v>3403</v>
      </c>
      <c r="L768">
        <v>4350</v>
      </c>
      <c r="M768">
        <v>4360</v>
      </c>
      <c r="N768">
        <v>200</v>
      </c>
      <c r="O768" t="s">
        <v>3343</v>
      </c>
      <c r="P768">
        <v>0.81636314958991496</v>
      </c>
      <c r="Q768">
        <v>0.88361030815212704</v>
      </c>
      <c r="R768">
        <v>0.54156584591243795</v>
      </c>
      <c r="S768">
        <v>0.28288133591480602</v>
      </c>
      <c r="T768">
        <v>1.0710558437166899</v>
      </c>
      <c r="U768">
        <v>1.0710558437166899</v>
      </c>
      <c r="V768">
        <v>1.1589511715282499</v>
      </c>
      <c r="W768">
        <v>4.3899999999999997</v>
      </c>
      <c r="X768">
        <v>5.96</v>
      </c>
      <c r="Y768">
        <v>-110082</v>
      </c>
      <c r="Z768">
        <v>-13760</v>
      </c>
      <c r="AA768">
        <v>-0.68</v>
      </c>
      <c r="AB768">
        <v>8</v>
      </c>
      <c r="AC768">
        <v>4</v>
      </c>
      <c r="AD768">
        <v>4</v>
      </c>
      <c r="AE768">
        <v>50</v>
      </c>
      <c r="AF768">
        <v>14</v>
      </c>
      <c r="AG768">
        <v>2</v>
      </c>
      <c r="AH768">
        <v>2</v>
      </c>
      <c r="AI768">
        <v>4</v>
      </c>
    </row>
    <row r="769" spans="1:35" x14ac:dyDescent="0.2">
      <c r="A769" s="102">
        <v>154</v>
      </c>
      <c r="B769">
        <v>2371</v>
      </c>
      <c r="C769" t="s">
        <v>766</v>
      </c>
      <c r="D769" t="s">
        <v>3355</v>
      </c>
      <c r="E769">
        <v>2954</v>
      </c>
      <c r="F769">
        <v>2929</v>
      </c>
      <c r="G769">
        <v>300</v>
      </c>
      <c r="H769" t="s">
        <v>3343</v>
      </c>
      <c r="I769">
        <v>3110</v>
      </c>
      <c r="J769" t="s">
        <v>710</v>
      </c>
      <c r="K769" t="s">
        <v>3339</v>
      </c>
      <c r="L769">
        <v>4755</v>
      </c>
      <c r="M769">
        <v>4620</v>
      </c>
      <c r="N769">
        <v>200</v>
      </c>
      <c r="O769" t="s">
        <v>3340</v>
      </c>
      <c r="P769">
        <v>0.93282520243934497</v>
      </c>
      <c r="Q769">
        <v>0.926265846225101</v>
      </c>
      <c r="R769">
        <v>1.2549081536882101E-3</v>
      </c>
      <c r="S769" s="106">
        <v>5.7606419357484902E-2</v>
      </c>
      <c r="T769">
        <v>-0.47434687256995101</v>
      </c>
      <c r="U769">
        <v>0.47434687256995101</v>
      </c>
      <c r="V769">
        <v>0.777996837261684</v>
      </c>
      <c r="W769">
        <v>-4.5199999999999996</v>
      </c>
      <c r="X769">
        <v>4.9000000000000004</v>
      </c>
      <c r="Y769">
        <v>-111195</v>
      </c>
      <c r="Z769">
        <v>-4448</v>
      </c>
      <c r="AA769">
        <v>-0.21</v>
      </c>
      <c r="AB769">
        <v>25</v>
      </c>
      <c r="AC769">
        <v>11</v>
      </c>
      <c r="AD769">
        <v>14</v>
      </c>
      <c r="AE769">
        <v>44</v>
      </c>
      <c r="AF769">
        <v>9</v>
      </c>
      <c r="AG769">
        <v>11</v>
      </c>
      <c r="AH769">
        <v>10</v>
      </c>
      <c r="AI769">
        <v>4</v>
      </c>
    </row>
    <row r="770" spans="1:35" x14ac:dyDescent="0.2">
      <c r="A770" s="102">
        <v>543</v>
      </c>
      <c r="B770">
        <v>9508</v>
      </c>
      <c r="C770" t="s">
        <v>3529</v>
      </c>
      <c r="D770" t="s">
        <v>3407</v>
      </c>
      <c r="E770">
        <v>909</v>
      </c>
      <c r="F770">
        <v>921</v>
      </c>
      <c r="G770">
        <v>1100</v>
      </c>
      <c r="H770" t="s">
        <v>3340</v>
      </c>
      <c r="I770">
        <v>9509</v>
      </c>
      <c r="J770" t="s">
        <v>3749</v>
      </c>
      <c r="K770" t="s">
        <v>3407</v>
      </c>
      <c r="L770">
        <v>513</v>
      </c>
      <c r="M770">
        <v>511</v>
      </c>
      <c r="N770">
        <v>2000</v>
      </c>
      <c r="O770" t="s">
        <v>3343</v>
      </c>
      <c r="P770">
        <v>0.89757560115787305</v>
      </c>
      <c r="Q770">
        <v>0.87106390395593503</v>
      </c>
      <c r="R770">
        <v>0.47203014299171397</v>
      </c>
      <c r="S770">
        <v>0.31647734065899502</v>
      </c>
      <c r="T770">
        <v>0.118481819367668</v>
      </c>
      <c r="U770">
        <v>0.118481819367668</v>
      </c>
      <c r="V770">
        <v>0.50562273424141801</v>
      </c>
      <c r="W770">
        <v>0.23</v>
      </c>
      <c r="X770">
        <v>0.88</v>
      </c>
      <c r="Y770">
        <v>-111403</v>
      </c>
      <c r="Z770">
        <v>-8569</v>
      </c>
      <c r="AA770">
        <v>-0.41</v>
      </c>
      <c r="AB770">
        <v>13</v>
      </c>
      <c r="AC770">
        <v>5</v>
      </c>
      <c r="AD770">
        <v>8</v>
      </c>
      <c r="AE770">
        <v>38.46</v>
      </c>
      <c r="AF770">
        <v>13</v>
      </c>
      <c r="AG770">
        <v>2</v>
      </c>
      <c r="AH770">
        <v>3</v>
      </c>
      <c r="AI770">
        <v>8</v>
      </c>
    </row>
    <row r="771" spans="1:35" x14ac:dyDescent="0.2">
      <c r="A771" s="102">
        <v>343</v>
      </c>
      <c r="B771">
        <v>2531</v>
      </c>
      <c r="C771" t="s">
        <v>3367</v>
      </c>
      <c r="D771" t="s">
        <v>3368</v>
      </c>
      <c r="E771">
        <v>969</v>
      </c>
      <c r="F771">
        <v>969</v>
      </c>
      <c r="G771">
        <v>1100</v>
      </c>
      <c r="H771" t="s">
        <v>3340</v>
      </c>
      <c r="I771">
        <v>7201</v>
      </c>
      <c r="J771" t="s">
        <v>3387</v>
      </c>
      <c r="K771" t="s">
        <v>3358</v>
      </c>
      <c r="L771">
        <v>593.20000000000005</v>
      </c>
      <c r="M771">
        <v>592.6</v>
      </c>
      <c r="N771">
        <v>1800</v>
      </c>
      <c r="O771" t="s">
        <v>3343</v>
      </c>
      <c r="P771">
        <v>0.91559999032857098</v>
      </c>
      <c r="Q771">
        <v>0.89662149294248406</v>
      </c>
      <c r="R771" s="106">
        <v>3.0412259613755498E-2</v>
      </c>
      <c r="S771" s="15">
        <v>9.2571624841430403E-4</v>
      </c>
      <c r="T771">
        <v>1.7582134917102299</v>
      </c>
      <c r="U771">
        <v>1.7582134917102299</v>
      </c>
      <c r="V771">
        <v>1.95787359994284</v>
      </c>
      <c r="W771">
        <v>3.85</v>
      </c>
      <c r="X771">
        <v>7.0000000000000007E-2</v>
      </c>
      <c r="Y771">
        <v>-115161</v>
      </c>
      <c r="Z771">
        <v>-7677</v>
      </c>
      <c r="AA771">
        <v>-0.42</v>
      </c>
      <c r="AB771">
        <v>15</v>
      </c>
      <c r="AC771">
        <v>7</v>
      </c>
      <c r="AD771">
        <v>8</v>
      </c>
      <c r="AE771">
        <v>46.67</v>
      </c>
      <c r="AF771">
        <v>12</v>
      </c>
      <c r="AG771">
        <v>5</v>
      </c>
      <c r="AH771">
        <v>4</v>
      </c>
      <c r="AI771">
        <v>6</v>
      </c>
    </row>
    <row r="772" spans="1:35" x14ac:dyDescent="0.2">
      <c r="A772" s="102">
        <v>301</v>
      </c>
      <c r="B772">
        <v>1803</v>
      </c>
      <c r="C772" t="s">
        <v>3351</v>
      </c>
      <c r="D772" t="s">
        <v>3350</v>
      </c>
      <c r="E772">
        <v>1128</v>
      </c>
      <c r="F772">
        <v>1135</v>
      </c>
      <c r="G772">
        <v>700</v>
      </c>
      <c r="H772" t="s">
        <v>3340</v>
      </c>
      <c r="I772">
        <v>7729</v>
      </c>
      <c r="J772" t="s">
        <v>714</v>
      </c>
      <c r="K772" t="s">
        <v>3349</v>
      </c>
      <c r="L772">
        <v>4050</v>
      </c>
      <c r="M772">
        <v>3985</v>
      </c>
      <c r="N772">
        <v>200</v>
      </c>
      <c r="O772" t="s">
        <v>3343</v>
      </c>
      <c r="P772">
        <v>0.80931910630972803</v>
      </c>
      <c r="Q772">
        <v>0.90233661713850599</v>
      </c>
      <c r="R772">
        <v>0.17159289678470699</v>
      </c>
      <c r="S772" s="15">
        <v>7.9736165351413493E-2</v>
      </c>
      <c r="T772">
        <v>0.60548330493237901</v>
      </c>
      <c r="U772">
        <v>0.60548330493237901</v>
      </c>
      <c r="V772">
        <v>0.49159868255317002</v>
      </c>
      <c r="W772">
        <v>2.66</v>
      </c>
      <c r="X772">
        <v>0.31</v>
      </c>
      <c r="Y772">
        <v>-115181</v>
      </c>
      <c r="Z772">
        <v>-7199</v>
      </c>
      <c r="AA772">
        <v>-0.47</v>
      </c>
      <c r="AB772">
        <v>16</v>
      </c>
      <c r="AC772">
        <v>7</v>
      </c>
      <c r="AD772">
        <v>9</v>
      </c>
      <c r="AE772">
        <v>43.75</v>
      </c>
      <c r="AF772">
        <v>11</v>
      </c>
      <c r="AG772">
        <v>5</v>
      </c>
      <c r="AH772">
        <v>5</v>
      </c>
      <c r="AI772">
        <v>6</v>
      </c>
    </row>
    <row r="773" spans="1:35" x14ac:dyDescent="0.2">
      <c r="A773" s="102">
        <v>550</v>
      </c>
      <c r="B773">
        <v>5333</v>
      </c>
      <c r="C773" t="s">
        <v>238</v>
      </c>
      <c r="D773" t="s">
        <v>3339</v>
      </c>
      <c r="E773">
        <v>1866</v>
      </c>
      <c r="F773">
        <v>1853</v>
      </c>
      <c r="G773">
        <v>500</v>
      </c>
      <c r="H773" t="s">
        <v>3340</v>
      </c>
      <c r="I773">
        <v>6305</v>
      </c>
      <c r="J773" t="s">
        <v>31</v>
      </c>
      <c r="K773" t="s">
        <v>3353</v>
      </c>
      <c r="L773">
        <v>2980</v>
      </c>
      <c r="M773">
        <v>2997</v>
      </c>
      <c r="N773">
        <v>300</v>
      </c>
      <c r="O773" t="s">
        <v>3343</v>
      </c>
      <c r="P773">
        <v>0.89669972903391404</v>
      </c>
      <c r="Q773">
        <v>0.869398696590158</v>
      </c>
      <c r="R773">
        <v>3.5013243233230601E-2</v>
      </c>
      <c r="S773" s="15">
        <v>0.37402378005387399</v>
      </c>
      <c r="T773">
        <v>0.31808904999015603</v>
      </c>
      <c r="U773">
        <v>0.31808904999015603</v>
      </c>
      <c r="V773">
        <v>0.63304335308242499</v>
      </c>
      <c r="W773">
        <v>1.37</v>
      </c>
      <c r="X773">
        <v>3.05</v>
      </c>
      <c r="Y773">
        <v>-115342</v>
      </c>
      <c r="Z773">
        <v>-7209</v>
      </c>
      <c r="AA773">
        <v>-0.38</v>
      </c>
      <c r="AB773">
        <v>16</v>
      </c>
      <c r="AC773">
        <v>7</v>
      </c>
      <c r="AD773">
        <v>9</v>
      </c>
      <c r="AE773">
        <v>43.75</v>
      </c>
      <c r="AF773">
        <v>15</v>
      </c>
      <c r="AG773">
        <v>3</v>
      </c>
      <c r="AH773">
        <v>3</v>
      </c>
      <c r="AI773">
        <v>10</v>
      </c>
    </row>
    <row r="774" spans="1:35" x14ac:dyDescent="0.2">
      <c r="A774" s="102">
        <v>847</v>
      </c>
      <c r="B774">
        <v>2678</v>
      </c>
      <c r="C774" t="s">
        <v>778</v>
      </c>
      <c r="D774" t="s">
        <v>3366</v>
      </c>
      <c r="E774">
        <v>3465</v>
      </c>
      <c r="F774">
        <v>3470</v>
      </c>
      <c r="G774">
        <v>300</v>
      </c>
      <c r="H774" t="s">
        <v>3343</v>
      </c>
      <c r="I774">
        <v>4217</v>
      </c>
      <c r="J774" t="s">
        <v>1428</v>
      </c>
      <c r="K774" t="s">
        <v>3365</v>
      </c>
      <c r="L774">
        <v>4600</v>
      </c>
      <c r="M774">
        <v>4600</v>
      </c>
      <c r="N774">
        <v>200</v>
      </c>
      <c r="O774" t="s">
        <v>3340</v>
      </c>
      <c r="P774">
        <v>0.88577776119881702</v>
      </c>
      <c r="Q774">
        <v>0.82079190015185799</v>
      </c>
      <c r="R774">
        <v>0.54776016532637894</v>
      </c>
      <c r="S774">
        <v>0.180490540997473</v>
      </c>
      <c r="T774">
        <v>-0.44072579750436203</v>
      </c>
      <c r="U774">
        <v>0.44072579750436203</v>
      </c>
      <c r="V774">
        <v>0.47670772333781702</v>
      </c>
      <c r="W774">
        <v>-2.92</v>
      </c>
      <c r="X774">
        <v>13.15</v>
      </c>
      <c r="Y774">
        <v>-117673</v>
      </c>
      <c r="Z774">
        <v>-7355</v>
      </c>
      <c r="AA774">
        <v>-0.33</v>
      </c>
      <c r="AB774">
        <v>16</v>
      </c>
      <c r="AC774">
        <v>6</v>
      </c>
      <c r="AD774">
        <v>10</v>
      </c>
      <c r="AE774">
        <v>37.5</v>
      </c>
      <c r="AF774">
        <v>10</v>
      </c>
      <c r="AG774">
        <v>5</v>
      </c>
      <c r="AH774">
        <v>7</v>
      </c>
      <c r="AI774">
        <v>4</v>
      </c>
    </row>
    <row r="775" spans="1:35" x14ac:dyDescent="0.2">
      <c r="A775" s="102">
        <v>33</v>
      </c>
      <c r="B775">
        <v>7201</v>
      </c>
      <c r="C775" t="s">
        <v>3387</v>
      </c>
      <c r="D775" t="s">
        <v>3358</v>
      </c>
      <c r="E775">
        <v>593.20000000000005</v>
      </c>
      <c r="F775">
        <v>592.6</v>
      </c>
      <c r="G775">
        <v>1800</v>
      </c>
      <c r="H775" t="s">
        <v>3340</v>
      </c>
      <c r="I775">
        <v>7211</v>
      </c>
      <c r="J775" t="s">
        <v>28</v>
      </c>
      <c r="K775" t="s">
        <v>3358</v>
      </c>
      <c r="L775">
        <v>408</v>
      </c>
      <c r="M775">
        <v>408</v>
      </c>
      <c r="N775">
        <v>2600</v>
      </c>
      <c r="O775" t="s">
        <v>3343</v>
      </c>
      <c r="P775">
        <v>0.96985068526576201</v>
      </c>
      <c r="Q775">
        <v>0.95505009364568005</v>
      </c>
      <c r="R775">
        <v>5.5008247701597403E-3</v>
      </c>
      <c r="S775">
        <v>0.149200950677848</v>
      </c>
      <c r="T775">
        <v>1.8904471515399199</v>
      </c>
      <c r="U775">
        <v>1.8904471515399199</v>
      </c>
      <c r="V775">
        <v>2.16347500795758</v>
      </c>
      <c r="W775">
        <v>3.56</v>
      </c>
      <c r="X775">
        <v>0.55000000000000004</v>
      </c>
      <c r="Y775">
        <v>-118469</v>
      </c>
      <c r="Z775">
        <v>-7898</v>
      </c>
      <c r="AA775">
        <v>-0.38</v>
      </c>
      <c r="AB775">
        <v>15</v>
      </c>
      <c r="AC775">
        <v>5</v>
      </c>
      <c r="AD775">
        <v>10</v>
      </c>
      <c r="AE775">
        <v>33.33</v>
      </c>
      <c r="AF775">
        <v>14</v>
      </c>
      <c r="AG775">
        <v>3</v>
      </c>
      <c r="AH775">
        <v>3</v>
      </c>
      <c r="AI775">
        <v>9</v>
      </c>
    </row>
    <row r="776" spans="1:35" x14ac:dyDescent="0.2">
      <c r="A776" s="102">
        <v>590</v>
      </c>
      <c r="B776">
        <v>4114</v>
      </c>
      <c r="C776" t="s">
        <v>3579</v>
      </c>
      <c r="D776" t="s">
        <v>3365</v>
      </c>
      <c r="E776">
        <v>6090</v>
      </c>
      <c r="F776">
        <v>6040</v>
      </c>
      <c r="G776">
        <v>100</v>
      </c>
      <c r="H776" t="s">
        <v>3343</v>
      </c>
      <c r="I776">
        <v>6302</v>
      </c>
      <c r="J776" t="s">
        <v>3720</v>
      </c>
      <c r="K776" t="s">
        <v>3353</v>
      </c>
      <c r="L776">
        <v>2823</v>
      </c>
      <c r="M776">
        <v>2863</v>
      </c>
      <c r="N776">
        <v>200</v>
      </c>
      <c r="O776" t="s">
        <v>3340</v>
      </c>
      <c r="P776">
        <v>0.82574854296682099</v>
      </c>
      <c r="Q776">
        <v>0.86100073618272199</v>
      </c>
      <c r="R776" s="15">
        <v>1.57442789254403E-4</v>
      </c>
      <c r="S776" s="15">
        <v>0.137393834272479</v>
      </c>
      <c r="T776">
        <v>-8.0539786424426593E-2</v>
      </c>
      <c r="U776">
        <v>8.0539786424426593E-2</v>
      </c>
      <c r="V776">
        <v>2.4117943352870799</v>
      </c>
      <c r="W776">
        <v>-0.28999999999999998</v>
      </c>
      <c r="X776">
        <v>5.2</v>
      </c>
      <c r="Y776">
        <v>-119293</v>
      </c>
      <c r="Z776">
        <v>-14912</v>
      </c>
      <c r="AA776">
        <v>-1.03</v>
      </c>
      <c r="AB776">
        <v>8</v>
      </c>
      <c r="AC776">
        <v>3</v>
      </c>
      <c r="AD776">
        <v>5</v>
      </c>
      <c r="AE776">
        <v>37.5</v>
      </c>
      <c r="AF776">
        <v>14</v>
      </c>
      <c r="AG776">
        <v>1</v>
      </c>
      <c r="AH776">
        <v>3</v>
      </c>
      <c r="AI776">
        <v>4</v>
      </c>
    </row>
    <row r="777" spans="1:35" x14ac:dyDescent="0.2">
      <c r="A777" s="102">
        <v>897</v>
      </c>
      <c r="B777">
        <v>6471</v>
      </c>
      <c r="C777" t="s">
        <v>1423</v>
      </c>
      <c r="D777" t="s">
        <v>3353</v>
      </c>
      <c r="E777">
        <v>937</v>
      </c>
      <c r="F777">
        <v>939</v>
      </c>
      <c r="G777">
        <v>1100</v>
      </c>
      <c r="H777" t="s">
        <v>3343</v>
      </c>
      <c r="I777">
        <v>9072</v>
      </c>
      <c r="J777" t="s">
        <v>3523</v>
      </c>
      <c r="K777" t="s">
        <v>3524</v>
      </c>
      <c r="L777">
        <v>2599</v>
      </c>
      <c r="M777">
        <v>2594</v>
      </c>
      <c r="N777">
        <v>400</v>
      </c>
      <c r="O777" t="s">
        <v>3340</v>
      </c>
      <c r="P777">
        <v>0.87329101238142703</v>
      </c>
      <c r="Q777">
        <v>0.80962176554092902</v>
      </c>
      <c r="R777">
        <v>5.6783375070835397E-2</v>
      </c>
      <c r="S777" s="106">
        <v>7.5381838694149106E-2</v>
      </c>
      <c r="T777">
        <v>-1.9264319487963799</v>
      </c>
      <c r="U777">
        <v>1.9264319487963799</v>
      </c>
      <c r="V777">
        <v>2.4817073097388702</v>
      </c>
      <c r="W777">
        <v>-6.14</v>
      </c>
      <c r="X777">
        <v>0.45</v>
      </c>
      <c r="Y777">
        <v>-120121</v>
      </c>
      <c r="Z777">
        <v>-8008</v>
      </c>
      <c r="AA777">
        <v>-0.48</v>
      </c>
      <c r="AB777">
        <v>15</v>
      </c>
      <c r="AC777">
        <v>7</v>
      </c>
      <c r="AD777">
        <v>8</v>
      </c>
      <c r="AE777">
        <v>46.67</v>
      </c>
      <c r="AF777">
        <v>13</v>
      </c>
      <c r="AG777">
        <v>5</v>
      </c>
      <c r="AH777">
        <v>5</v>
      </c>
      <c r="AI777">
        <v>5</v>
      </c>
    </row>
    <row r="778" spans="1:35" x14ac:dyDescent="0.2">
      <c r="A778" s="102">
        <v>359</v>
      </c>
      <c r="B778">
        <v>4186</v>
      </c>
      <c r="C778" t="s">
        <v>853</v>
      </c>
      <c r="D778" t="s">
        <v>3365</v>
      </c>
      <c r="E778">
        <v>4670</v>
      </c>
      <c r="F778">
        <v>4680</v>
      </c>
      <c r="G778">
        <v>200</v>
      </c>
      <c r="H778" t="s">
        <v>3343</v>
      </c>
      <c r="I778">
        <v>6951</v>
      </c>
      <c r="J778" t="s">
        <v>229</v>
      </c>
      <c r="K778" t="s">
        <v>3345</v>
      </c>
      <c r="L778">
        <v>3660</v>
      </c>
      <c r="M778">
        <v>3690</v>
      </c>
      <c r="N778">
        <v>300</v>
      </c>
      <c r="O778" t="s">
        <v>3340</v>
      </c>
      <c r="P778">
        <v>0.90300274378941903</v>
      </c>
      <c r="Q778">
        <v>0.89503377431114395</v>
      </c>
      <c r="R778">
        <v>0.24090721763230799</v>
      </c>
      <c r="S778">
        <v>0.247477428222591</v>
      </c>
      <c r="T778">
        <v>-1.0452248253549401</v>
      </c>
      <c r="U778">
        <v>1.0452248253549401</v>
      </c>
      <c r="V778">
        <v>0.84690709936208997</v>
      </c>
      <c r="W778">
        <v>-6.79</v>
      </c>
      <c r="X778">
        <v>18.27</v>
      </c>
      <c r="Y778">
        <v>-120392</v>
      </c>
      <c r="Z778">
        <v>-6020</v>
      </c>
      <c r="AA778">
        <v>-0.42</v>
      </c>
      <c r="AB778">
        <v>20</v>
      </c>
      <c r="AC778">
        <v>9</v>
      </c>
      <c r="AD778">
        <v>11</v>
      </c>
      <c r="AE778">
        <v>45</v>
      </c>
      <c r="AF778">
        <v>8</v>
      </c>
      <c r="AG778">
        <v>9</v>
      </c>
      <c r="AH778">
        <v>9</v>
      </c>
      <c r="AI778">
        <v>2</v>
      </c>
    </row>
    <row r="779" spans="1:35" x14ac:dyDescent="0.2">
      <c r="A779" s="102">
        <v>31</v>
      </c>
      <c r="B779">
        <v>2413</v>
      </c>
      <c r="C779" t="s">
        <v>3360</v>
      </c>
      <c r="D779" t="s">
        <v>3355</v>
      </c>
      <c r="E779">
        <v>3230</v>
      </c>
      <c r="F779">
        <v>3220</v>
      </c>
      <c r="G779">
        <v>300</v>
      </c>
      <c r="H779" t="s">
        <v>3343</v>
      </c>
      <c r="I779">
        <v>6920</v>
      </c>
      <c r="J779" t="s">
        <v>3344</v>
      </c>
      <c r="K779" t="s">
        <v>3345</v>
      </c>
      <c r="L779">
        <v>5440</v>
      </c>
      <c r="M779">
        <v>5180</v>
      </c>
      <c r="N779">
        <v>200</v>
      </c>
      <c r="O779" t="s">
        <v>3340</v>
      </c>
      <c r="P779">
        <v>0.90599224465592698</v>
      </c>
      <c r="Q779">
        <v>0.95556976977851804</v>
      </c>
      <c r="R779">
        <v>0.15233208707455401</v>
      </c>
      <c r="S779">
        <v>0.259775896282124</v>
      </c>
      <c r="T779">
        <v>-5.94049541566955E-2</v>
      </c>
      <c r="U779">
        <v>5.94049541566955E-2</v>
      </c>
      <c r="V779">
        <v>0.72621827771430603</v>
      </c>
      <c r="W779">
        <v>-0.44</v>
      </c>
      <c r="X779">
        <v>6.76</v>
      </c>
      <c r="Y779">
        <v>-121197</v>
      </c>
      <c r="Z779">
        <v>-7129</v>
      </c>
      <c r="AA779">
        <v>-0.22</v>
      </c>
      <c r="AB779">
        <v>17</v>
      </c>
      <c r="AC779">
        <v>10</v>
      </c>
      <c r="AD779">
        <v>7</v>
      </c>
      <c r="AE779">
        <v>58.82</v>
      </c>
      <c r="AF779">
        <v>9</v>
      </c>
      <c r="AG779">
        <v>9</v>
      </c>
      <c r="AH779">
        <v>6</v>
      </c>
      <c r="AI779">
        <v>2</v>
      </c>
    </row>
    <row r="780" spans="1:35" x14ac:dyDescent="0.2">
      <c r="A780" s="102">
        <v>138</v>
      </c>
      <c r="B780">
        <v>4739</v>
      </c>
      <c r="C780" t="s">
        <v>3402</v>
      </c>
      <c r="D780" t="s">
        <v>3342</v>
      </c>
      <c r="E780">
        <v>3330</v>
      </c>
      <c r="F780">
        <v>3270</v>
      </c>
      <c r="G780">
        <v>200</v>
      </c>
      <c r="H780" t="s">
        <v>3343</v>
      </c>
      <c r="I780">
        <v>8036</v>
      </c>
      <c r="J780" t="s">
        <v>3354</v>
      </c>
      <c r="K780" t="s">
        <v>3347</v>
      </c>
      <c r="L780">
        <v>8080</v>
      </c>
      <c r="M780">
        <v>8010</v>
      </c>
      <c r="N780">
        <v>100</v>
      </c>
      <c r="O780" t="s">
        <v>3340</v>
      </c>
      <c r="P780">
        <v>0.88695150365914099</v>
      </c>
      <c r="Q780">
        <v>0.92802433414143504</v>
      </c>
      <c r="R780" s="15">
        <v>0.53679432135918703</v>
      </c>
      <c r="S780">
        <v>1.06457435051749E-3</v>
      </c>
      <c r="T780">
        <v>-0.76974139233505601</v>
      </c>
      <c r="U780">
        <v>0.76974139233505601</v>
      </c>
      <c r="V780">
        <v>0.54684958646613002</v>
      </c>
      <c r="W780">
        <v>-2.81</v>
      </c>
      <c r="X780">
        <v>18.350000000000001</v>
      </c>
      <c r="Y780">
        <v>-121446</v>
      </c>
      <c r="Z780">
        <v>-8096</v>
      </c>
      <c r="AA780">
        <v>-0.43</v>
      </c>
      <c r="AB780">
        <v>15</v>
      </c>
      <c r="AC780">
        <v>7</v>
      </c>
      <c r="AD780">
        <v>8</v>
      </c>
      <c r="AE780">
        <v>46.67</v>
      </c>
      <c r="AF780">
        <v>12</v>
      </c>
      <c r="AG780">
        <v>3</v>
      </c>
      <c r="AH780">
        <v>4</v>
      </c>
      <c r="AI780">
        <v>8</v>
      </c>
    </row>
    <row r="781" spans="1:35" x14ac:dyDescent="0.2">
      <c r="A781" s="102">
        <v>684</v>
      </c>
      <c r="B781">
        <v>6750</v>
      </c>
      <c r="C781" t="s">
        <v>3408</v>
      </c>
      <c r="D781" t="s">
        <v>3345</v>
      </c>
      <c r="E781">
        <v>4485</v>
      </c>
      <c r="F781">
        <v>4470</v>
      </c>
      <c r="G781">
        <v>200</v>
      </c>
      <c r="H781" t="s">
        <v>3343</v>
      </c>
      <c r="I781">
        <v>6951</v>
      </c>
      <c r="J781" t="s">
        <v>229</v>
      </c>
      <c r="K781" t="s">
        <v>3345</v>
      </c>
      <c r="L781">
        <v>3660</v>
      </c>
      <c r="M781">
        <v>3690</v>
      </c>
      <c r="N781">
        <v>200</v>
      </c>
      <c r="O781" t="s">
        <v>3340</v>
      </c>
      <c r="P781">
        <v>0.83486987328641804</v>
      </c>
      <c r="Q781">
        <v>0.84636149943316996</v>
      </c>
      <c r="R781">
        <v>1.5247367959217301E-2</v>
      </c>
      <c r="S781" s="106">
        <v>0.27949274793592899</v>
      </c>
      <c r="T781">
        <v>-1.8406765856759999</v>
      </c>
      <c r="U781">
        <v>1.8406765856759999</v>
      </c>
      <c r="V781">
        <v>1.6098047644945399</v>
      </c>
      <c r="W781">
        <v>-11.13</v>
      </c>
      <c r="X781">
        <v>17.45</v>
      </c>
      <c r="Y781">
        <v>-122159</v>
      </c>
      <c r="Z781">
        <v>-6429</v>
      </c>
      <c r="AA781">
        <v>-0.39</v>
      </c>
      <c r="AB781">
        <v>19</v>
      </c>
      <c r="AC781">
        <v>9</v>
      </c>
      <c r="AD781">
        <v>10</v>
      </c>
      <c r="AE781">
        <v>47.37</v>
      </c>
      <c r="AF781">
        <v>8</v>
      </c>
      <c r="AG781">
        <v>9</v>
      </c>
      <c r="AH781">
        <v>9</v>
      </c>
      <c r="AI781">
        <v>1</v>
      </c>
    </row>
    <row r="782" spans="1:35" x14ac:dyDescent="0.2">
      <c r="A782" s="102">
        <v>39</v>
      </c>
      <c r="B782">
        <v>4508</v>
      </c>
      <c r="C782" t="s">
        <v>223</v>
      </c>
      <c r="D782" t="s">
        <v>3363</v>
      </c>
      <c r="E782">
        <v>2006</v>
      </c>
      <c r="F782">
        <v>2005</v>
      </c>
      <c r="G782">
        <v>500</v>
      </c>
      <c r="H782" t="s">
        <v>3340</v>
      </c>
      <c r="I782">
        <v>4528</v>
      </c>
      <c r="J782" t="s">
        <v>864</v>
      </c>
      <c r="K782" t="s">
        <v>3363</v>
      </c>
      <c r="L782">
        <v>2610</v>
      </c>
      <c r="M782">
        <v>2626.5</v>
      </c>
      <c r="N782">
        <v>400</v>
      </c>
      <c r="O782" t="s">
        <v>3343</v>
      </c>
      <c r="P782">
        <v>0.84861214255124495</v>
      </c>
      <c r="Q782">
        <v>0.95213394030301102</v>
      </c>
      <c r="R782">
        <v>0.252361794855824</v>
      </c>
      <c r="S782">
        <v>3.1697291817494401E-2</v>
      </c>
      <c r="T782">
        <v>0.22879595710506001</v>
      </c>
      <c r="U782">
        <v>0.22879595710506001</v>
      </c>
      <c r="V782">
        <v>0.36087391061942697</v>
      </c>
      <c r="W782">
        <v>2.5</v>
      </c>
      <c r="X782">
        <v>4.58</v>
      </c>
      <c r="Y782">
        <v>-122307</v>
      </c>
      <c r="Z782">
        <v>-6437</v>
      </c>
      <c r="AA782">
        <v>-0.32</v>
      </c>
      <c r="AB782">
        <v>19</v>
      </c>
      <c r="AC782">
        <v>8</v>
      </c>
      <c r="AD782">
        <v>11</v>
      </c>
      <c r="AE782">
        <v>42.11</v>
      </c>
      <c r="AF782">
        <v>15</v>
      </c>
      <c r="AG782">
        <v>3</v>
      </c>
      <c r="AH782">
        <v>3</v>
      </c>
      <c r="AI782">
        <v>13</v>
      </c>
    </row>
    <row r="783" spans="1:35" x14ac:dyDescent="0.2">
      <c r="A783" s="102">
        <v>353</v>
      </c>
      <c r="B783">
        <v>9474</v>
      </c>
      <c r="C783" t="s">
        <v>3667</v>
      </c>
      <c r="D783" t="s">
        <v>3342</v>
      </c>
      <c r="E783">
        <v>1530</v>
      </c>
      <c r="F783">
        <v>1554</v>
      </c>
      <c r="G783">
        <v>700</v>
      </c>
      <c r="H783" t="s">
        <v>3343</v>
      </c>
      <c r="I783">
        <v>9501</v>
      </c>
      <c r="J783" t="s">
        <v>3409</v>
      </c>
      <c r="K783" t="s">
        <v>3407</v>
      </c>
      <c r="L783">
        <v>454</v>
      </c>
      <c r="M783">
        <v>452</v>
      </c>
      <c r="N783">
        <v>2400</v>
      </c>
      <c r="O783" t="s">
        <v>3340</v>
      </c>
      <c r="P783">
        <v>0.81914053701256895</v>
      </c>
      <c r="Q783">
        <v>0.89542503177374599</v>
      </c>
      <c r="R783">
        <v>0.102546186675601</v>
      </c>
      <c r="S783">
        <v>0.220500698853273</v>
      </c>
      <c r="T783">
        <v>-1.8692693689625599</v>
      </c>
      <c r="U783">
        <v>1.8692693689625599</v>
      </c>
      <c r="V783">
        <v>2.29466500300332</v>
      </c>
      <c r="W783">
        <v>-11.79</v>
      </c>
      <c r="X783">
        <v>0.28000000000000003</v>
      </c>
      <c r="Y783">
        <v>-124193</v>
      </c>
      <c r="Z783">
        <v>-5645</v>
      </c>
      <c r="AA783">
        <v>-0.2</v>
      </c>
      <c r="AB783">
        <v>22</v>
      </c>
      <c r="AC783">
        <v>12</v>
      </c>
      <c r="AD783">
        <v>10</v>
      </c>
      <c r="AE783">
        <v>54.55</v>
      </c>
      <c r="AF783">
        <v>10</v>
      </c>
      <c r="AG783">
        <v>8</v>
      </c>
      <c r="AH783">
        <v>8</v>
      </c>
      <c r="AI783">
        <v>6</v>
      </c>
    </row>
    <row r="784" spans="1:35" x14ac:dyDescent="0.2">
      <c r="A784" s="102">
        <v>48</v>
      </c>
      <c r="B784">
        <v>9501</v>
      </c>
      <c r="C784" t="s">
        <v>3409</v>
      </c>
      <c r="D784" t="s">
        <v>3407</v>
      </c>
      <c r="E784">
        <v>454</v>
      </c>
      <c r="F784">
        <v>452</v>
      </c>
      <c r="G784">
        <v>2200</v>
      </c>
      <c r="H784" t="s">
        <v>3343</v>
      </c>
      <c r="I784">
        <v>9508</v>
      </c>
      <c r="J784" t="s">
        <v>3529</v>
      </c>
      <c r="K784" t="s">
        <v>3407</v>
      </c>
      <c r="L784">
        <v>909</v>
      </c>
      <c r="M784">
        <v>921</v>
      </c>
      <c r="N784">
        <v>1100</v>
      </c>
      <c r="O784" t="s">
        <v>3340</v>
      </c>
      <c r="P784">
        <v>0.93586473897220701</v>
      </c>
      <c r="Q784">
        <v>0.95012802981015798</v>
      </c>
      <c r="R784">
        <v>9.2904837624481998E-2</v>
      </c>
      <c r="S784">
        <v>0.38493778739958601</v>
      </c>
      <c r="T784">
        <v>-0.46148203335323901</v>
      </c>
      <c r="U784">
        <v>0.46148203335323901</v>
      </c>
      <c r="V784">
        <v>9.3058620730594899E-2</v>
      </c>
      <c r="W784">
        <v>-1.17</v>
      </c>
      <c r="X784">
        <v>1.85</v>
      </c>
      <c r="Y784">
        <v>-124320</v>
      </c>
      <c r="Z784">
        <v>-9563</v>
      </c>
      <c r="AA784">
        <v>-0.48</v>
      </c>
      <c r="AB784">
        <v>13</v>
      </c>
      <c r="AC784">
        <v>5</v>
      </c>
      <c r="AD784">
        <v>8</v>
      </c>
      <c r="AE784">
        <v>38.46</v>
      </c>
      <c r="AF784">
        <v>14</v>
      </c>
      <c r="AG784">
        <v>3</v>
      </c>
      <c r="AH784">
        <v>4</v>
      </c>
      <c r="AI784">
        <v>6</v>
      </c>
    </row>
    <row r="785" spans="1:35" x14ac:dyDescent="0.2">
      <c r="A785" s="102">
        <v>93</v>
      </c>
      <c r="B785">
        <v>6758</v>
      </c>
      <c r="C785" t="s">
        <v>3357</v>
      </c>
      <c r="D785" t="s">
        <v>3345</v>
      </c>
      <c r="E785">
        <v>7862</v>
      </c>
      <c r="F785">
        <v>7659</v>
      </c>
      <c r="G785">
        <v>100</v>
      </c>
      <c r="H785" t="s">
        <v>3340</v>
      </c>
      <c r="I785">
        <v>9433</v>
      </c>
      <c r="J785" t="s">
        <v>717</v>
      </c>
      <c r="K785" t="s">
        <v>3342</v>
      </c>
      <c r="L785">
        <v>3295</v>
      </c>
      <c r="M785">
        <v>3330</v>
      </c>
      <c r="N785">
        <v>200</v>
      </c>
      <c r="O785" t="s">
        <v>3343</v>
      </c>
      <c r="P785">
        <v>0.82981257875776704</v>
      </c>
      <c r="Q785">
        <v>0.93545030015589603</v>
      </c>
      <c r="R785">
        <v>0.14456624218775699</v>
      </c>
      <c r="S785">
        <v>0.15266259974691701</v>
      </c>
      <c r="T785">
        <v>0.487351506789299</v>
      </c>
      <c r="U785">
        <v>0.487351506789299</v>
      </c>
      <c r="V785">
        <v>1.0826162859905899</v>
      </c>
      <c r="W785">
        <v>2.34</v>
      </c>
      <c r="X785">
        <v>13.04</v>
      </c>
      <c r="Y785">
        <v>-125272</v>
      </c>
      <c r="Z785">
        <v>-9636</v>
      </c>
      <c r="AA785">
        <v>-0.48</v>
      </c>
      <c r="AB785">
        <v>13</v>
      </c>
      <c r="AC785">
        <v>6</v>
      </c>
      <c r="AD785">
        <v>7</v>
      </c>
      <c r="AE785">
        <v>46.15</v>
      </c>
      <c r="AF785">
        <v>13</v>
      </c>
      <c r="AG785">
        <v>4</v>
      </c>
      <c r="AH785">
        <v>5</v>
      </c>
      <c r="AI785">
        <v>4</v>
      </c>
    </row>
    <row r="786" spans="1:35" x14ac:dyDescent="0.2">
      <c r="A786" s="102">
        <v>747</v>
      </c>
      <c r="B786">
        <v>7240</v>
      </c>
      <c r="C786" t="s">
        <v>1003</v>
      </c>
      <c r="D786" t="s">
        <v>3358</v>
      </c>
      <c r="E786">
        <v>1557</v>
      </c>
      <c r="F786">
        <v>1569</v>
      </c>
      <c r="G786">
        <v>500</v>
      </c>
      <c r="H786" t="s">
        <v>3340</v>
      </c>
      <c r="I786">
        <v>7259</v>
      </c>
      <c r="J786" t="s">
        <v>27</v>
      </c>
      <c r="K786" t="s">
        <v>3358</v>
      </c>
      <c r="L786">
        <v>3750</v>
      </c>
      <c r="M786">
        <v>3720</v>
      </c>
      <c r="N786">
        <v>200</v>
      </c>
      <c r="O786" t="s">
        <v>3343</v>
      </c>
      <c r="P786">
        <v>0.95059881542885705</v>
      </c>
      <c r="Q786">
        <v>0.83683855113597705</v>
      </c>
      <c r="R786" s="106">
        <v>1.6938613218082099E-2</v>
      </c>
      <c r="S786">
        <v>0.24803132892367999</v>
      </c>
      <c r="T786">
        <v>0.35556475337288601</v>
      </c>
      <c r="U786">
        <v>0.35556475337288601</v>
      </c>
      <c r="V786">
        <v>0.129819006584174</v>
      </c>
      <c r="W786">
        <v>1.53</v>
      </c>
      <c r="X786">
        <v>5.44</v>
      </c>
      <c r="Y786">
        <v>-125666</v>
      </c>
      <c r="Z786">
        <v>-8976</v>
      </c>
      <c r="AA786">
        <v>-0.42</v>
      </c>
      <c r="AB786">
        <v>14</v>
      </c>
      <c r="AC786">
        <v>7</v>
      </c>
      <c r="AD786">
        <v>7</v>
      </c>
      <c r="AE786">
        <v>50</v>
      </c>
      <c r="AF786">
        <v>12</v>
      </c>
      <c r="AG786">
        <v>3</v>
      </c>
      <c r="AH786">
        <v>4</v>
      </c>
      <c r="AI786">
        <v>7</v>
      </c>
    </row>
    <row r="787" spans="1:35" x14ac:dyDescent="0.2">
      <c r="A787" s="102">
        <v>852</v>
      </c>
      <c r="B787">
        <v>6471</v>
      </c>
      <c r="C787" t="s">
        <v>1423</v>
      </c>
      <c r="D787" t="s">
        <v>3353</v>
      </c>
      <c r="E787">
        <v>937</v>
      </c>
      <c r="F787">
        <v>939</v>
      </c>
      <c r="G787">
        <v>1000</v>
      </c>
      <c r="H787" t="s">
        <v>3340</v>
      </c>
      <c r="I787">
        <v>7313</v>
      </c>
      <c r="J787" t="s">
        <v>3282</v>
      </c>
      <c r="K787" t="s">
        <v>3358</v>
      </c>
      <c r="L787">
        <v>3125</v>
      </c>
      <c r="M787">
        <v>3080</v>
      </c>
      <c r="N787">
        <v>300</v>
      </c>
      <c r="O787" t="s">
        <v>3343</v>
      </c>
      <c r="P787">
        <v>0.88708961814764398</v>
      </c>
      <c r="Q787">
        <v>0.82033896011142804</v>
      </c>
      <c r="R787">
        <v>0.48369096729273903</v>
      </c>
      <c r="S787" s="15">
        <v>0.38912727689285398</v>
      </c>
      <c r="T787">
        <v>4.7839013446150797E-2</v>
      </c>
      <c r="U787">
        <v>4.7839013446150797E-2</v>
      </c>
      <c r="V787">
        <v>1.0887951729029699</v>
      </c>
      <c r="W787">
        <v>0.14000000000000001</v>
      </c>
      <c r="X787">
        <v>1.62</v>
      </c>
      <c r="Y787">
        <v>-126297</v>
      </c>
      <c r="Z787">
        <v>-7016</v>
      </c>
      <c r="AA787">
        <v>-0.39</v>
      </c>
      <c r="AB787">
        <v>18</v>
      </c>
      <c r="AC787">
        <v>8</v>
      </c>
      <c r="AD787">
        <v>10</v>
      </c>
      <c r="AE787">
        <v>44.44</v>
      </c>
      <c r="AF787">
        <v>14</v>
      </c>
      <c r="AG787">
        <v>5</v>
      </c>
      <c r="AH787">
        <v>5</v>
      </c>
      <c r="AI787">
        <v>8</v>
      </c>
    </row>
    <row r="788" spans="1:35" x14ac:dyDescent="0.2">
      <c r="A788" s="102">
        <v>877</v>
      </c>
      <c r="B788">
        <v>5334</v>
      </c>
      <c r="C788" t="s">
        <v>3702</v>
      </c>
      <c r="D788" t="s">
        <v>3339</v>
      </c>
      <c r="E788">
        <v>1907</v>
      </c>
      <c r="F788">
        <v>1917</v>
      </c>
      <c r="G788">
        <v>500</v>
      </c>
      <c r="H788" t="s">
        <v>3343</v>
      </c>
      <c r="I788">
        <v>6471</v>
      </c>
      <c r="J788" t="s">
        <v>1423</v>
      </c>
      <c r="K788" t="s">
        <v>3353</v>
      </c>
      <c r="L788">
        <v>937</v>
      </c>
      <c r="M788">
        <v>939</v>
      </c>
      <c r="N788">
        <v>1000</v>
      </c>
      <c r="O788" t="s">
        <v>3340</v>
      </c>
      <c r="P788">
        <v>0.94481367326263299</v>
      </c>
      <c r="Q788">
        <v>0.81483631849508997</v>
      </c>
      <c r="R788">
        <v>0.17996450555557</v>
      </c>
      <c r="S788" s="106">
        <v>0.14656784255289601</v>
      </c>
      <c r="T788">
        <v>-0.781297143988263</v>
      </c>
      <c r="U788">
        <v>0.781297143988263</v>
      </c>
      <c r="V788">
        <v>0.56829075161339704</v>
      </c>
      <c r="W788">
        <v>-1.78</v>
      </c>
      <c r="X788">
        <v>2.0299999999999998</v>
      </c>
      <c r="Y788">
        <v>-127298</v>
      </c>
      <c r="Z788">
        <v>-6700</v>
      </c>
      <c r="AA788">
        <v>-0.4</v>
      </c>
      <c r="AB788">
        <v>19</v>
      </c>
      <c r="AC788">
        <v>9</v>
      </c>
      <c r="AD788">
        <v>10</v>
      </c>
      <c r="AE788">
        <v>47.37</v>
      </c>
      <c r="AF788">
        <v>13</v>
      </c>
      <c r="AG788">
        <v>3</v>
      </c>
      <c r="AH788">
        <v>7</v>
      </c>
      <c r="AI788">
        <v>9</v>
      </c>
    </row>
    <row r="789" spans="1:35" x14ac:dyDescent="0.2">
      <c r="A789" s="102">
        <v>270</v>
      </c>
      <c r="B789">
        <v>3046</v>
      </c>
      <c r="C789" t="s">
        <v>796</v>
      </c>
      <c r="D789" t="s">
        <v>3366</v>
      </c>
      <c r="E789">
        <v>7610</v>
      </c>
      <c r="F789">
        <v>7620</v>
      </c>
      <c r="G789">
        <v>100</v>
      </c>
      <c r="H789" t="s">
        <v>3343</v>
      </c>
      <c r="I789">
        <v>6951</v>
      </c>
      <c r="J789" t="s">
        <v>229</v>
      </c>
      <c r="K789" t="s">
        <v>3345</v>
      </c>
      <c r="L789">
        <v>3660</v>
      </c>
      <c r="M789">
        <v>3690</v>
      </c>
      <c r="N789">
        <v>200</v>
      </c>
      <c r="O789" t="s">
        <v>3340</v>
      </c>
      <c r="P789">
        <v>0.91830739152808205</v>
      </c>
      <c r="Q789">
        <v>0.90716167650978496</v>
      </c>
      <c r="R789">
        <v>0.16594546240608801</v>
      </c>
      <c r="S789">
        <v>0.126287443390839</v>
      </c>
      <c r="T789">
        <v>-2.0971227197737101</v>
      </c>
      <c r="U789">
        <v>2.0971227197737101</v>
      </c>
      <c r="V789">
        <v>1.5942216772811599</v>
      </c>
      <c r="W789">
        <v>-7.5</v>
      </c>
      <c r="X789">
        <v>3.15</v>
      </c>
      <c r="Y789">
        <v>-128953</v>
      </c>
      <c r="Z789">
        <v>-9919</v>
      </c>
      <c r="AA789">
        <v>-0.26</v>
      </c>
      <c r="AB789">
        <v>13</v>
      </c>
      <c r="AC789">
        <v>6</v>
      </c>
      <c r="AD789">
        <v>7</v>
      </c>
      <c r="AE789">
        <v>46.15</v>
      </c>
      <c r="AF789">
        <v>11</v>
      </c>
      <c r="AG789">
        <v>6</v>
      </c>
      <c r="AH789">
        <v>5</v>
      </c>
      <c r="AI789">
        <v>2</v>
      </c>
    </row>
    <row r="790" spans="1:35" x14ac:dyDescent="0.2">
      <c r="A790" s="102">
        <v>921</v>
      </c>
      <c r="B790">
        <v>2427</v>
      </c>
      <c r="C790" t="s">
        <v>3727</v>
      </c>
      <c r="D790" t="s">
        <v>3355</v>
      </c>
      <c r="E790">
        <v>1030</v>
      </c>
      <c r="F790">
        <v>1034</v>
      </c>
      <c r="G790">
        <v>1000</v>
      </c>
      <c r="H790" t="s">
        <v>3343</v>
      </c>
      <c r="I790">
        <v>5703</v>
      </c>
      <c r="J790" t="s">
        <v>222</v>
      </c>
      <c r="K790" t="s">
        <v>3356</v>
      </c>
      <c r="L790">
        <v>215</v>
      </c>
      <c r="M790">
        <v>212</v>
      </c>
      <c r="N790">
        <v>4900</v>
      </c>
      <c r="O790" t="s">
        <v>3340</v>
      </c>
      <c r="P790">
        <v>0.83769368650660003</v>
      </c>
      <c r="Q790">
        <v>0.803735376860511</v>
      </c>
      <c r="R790">
        <v>0.40841263760882601</v>
      </c>
      <c r="S790">
        <v>7.7189202940927501E-2</v>
      </c>
      <c r="T790">
        <v>-1.39045477589398</v>
      </c>
      <c r="U790">
        <v>1.39045477589398</v>
      </c>
      <c r="V790">
        <v>1.8696352050334499</v>
      </c>
      <c r="W790">
        <v>-5.55</v>
      </c>
      <c r="X790">
        <v>0.46</v>
      </c>
      <c r="Y790">
        <v>-129702</v>
      </c>
      <c r="Z790">
        <v>-5188</v>
      </c>
      <c r="AA790">
        <v>-0.27</v>
      </c>
      <c r="AB790">
        <v>25</v>
      </c>
      <c r="AC790">
        <v>12</v>
      </c>
      <c r="AD790">
        <v>13</v>
      </c>
      <c r="AE790">
        <v>48</v>
      </c>
      <c r="AF790">
        <v>7</v>
      </c>
      <c r="AG790">
        <v>10</v>
      </c>
      <c r="AH790">
        <v>11</v>
      </c>
      <c r="AI790">
        <v>4</v>
      </c>
    </row>
    <row r="791" spans="1:35" x14ac:dyDescent="0.2">
      <c r="A791" s="102">
        <v>419</v>
      </c>
      <c r="B791">
        <v>2001</v>
      </c>
      <c r="C791" t="s">
        <v>3179</v>
      </c>
      <c r="D791" t="s">
        <v>3368</v>
      </c>
      <c r="E791">
        <v>1659</v>
      </c>
      <c r="F791">
        <v>1660</v>
      </c>
      <c r="G791">
        <v>600</v>
      </c>
      <c r="H791" t="s">
        <v>3340</v>
      </c>
      <c r="I791">
        <v>9501</v>
      </c>
      <c r="J791" t="s">
        <v>3409</v>
      </c>
      <c r="K791" t="s">
        <v>3407</v>
      </c>
      <c r="L791">
        <v>454</v>
      </c>
      <c r="M791">
        <v>452</v>
      </c>
      <c r="N791">
        <v>2200</v>
      </c>
      <c r="O791" t="s">
        <v>3343</v>
      </c>
      <c r="P791">
        <v>0.834656050472942</v>
      </c>
      <c r="Q791">
        <v>0.88654969443613496</v>
      </c>
      <c r="R791" s="106">
        <v>9.1248982164773104E-2</v>
      </c>
      <c r="S791" s="106">
        <v>8.3555028136811899E-2</v>
      </c>
      <c r="T791">
        <v>0.41933310077827102</v>
      </c>
      <c r="U791">
        <v>0.41933310077827102</v>
      </c>
      <c r="V791">
        <v>0.333819071418891</v>
      </c>
      <c r="W791">
        <v>2.15</v>
      </c>
      <c r="X791">
        <v>0.16</v>
      </c>
      <c r="Y791">
        <v>-130257</v>
      </c>
      <c r="Z791">
        <v>-6513</v>
      </c>
      <c r="AA791">
        <v>-0.32</v>
      </c>
      <c r="AB791">
        <v>20</v>
      </c>
      <c r="AC791">
        <v>11</v>
      </c>
      <c r="AD791">
        <v>9</v>
      </c>
      <c r="AE791">
        <v>55</v>
      </c>
      <c r="AF791">
        <v>14</v>
      </c>
      <c r="AG791">
        <v>3</v>
      </c>
      <c r="AH791">
        <v>4</v>
      </c>
      <c r="AI791">
        <v>13</v>
      </c>
    </row>
    <row r="792" spans="1:35" x14ac:dyDescent="0.2">
      <c r="A792" s="102">
        <v>539</v>
      </c>
      <c r="B792">
        <v>4555</v>
      </c>
      <c r="C792" t="s">
        <v>868</v>
      </c>
      <c r="D792" t="s">
        <v>3363</v>
      </c>
      <c r="E792">
        <v>7280</v>
      </c>
      <c r="F792">
        <v>7300</v>
      </c>
      <c r="G792">
        <v>100</v>
      </c>
      <c r="H792" t="s">
        <v>3343</v>
      </c>
      <c r="I792">
        <v>5486</v>
      </c>
      <c r="J792" t="s">
        <v>907</v>
      </c>
      <c r="K792" t="s">
        <v>3403</v>
      </c>
      <c r="L792">
        <v>1777</v>
      </c>
      <c r="M792">
        <v>1773</v>
      </c>
      <c r="N792">
        <v>400</v>
      </c>
      <c r="O792" t="s">
        <v>3340</v>
      </c>
      <c r="P792">
        <v>0.95605179152014597</v>
      </c>
      <c r="Q792">
        <v>0.87123913785916396</v>
      </c>
      <c r="R792" s="106">
        <v>9.0489986594019703E-2</v>
      </c>
      <c r="S792">
        <v>0.117042660447557</v>
      </c>
      <c r="T792">
        <v>-1.59561672165374</v>
      </c>
      <c r="U792">
        <v>1.59561672165374</v>
      </c>
      <c r="V792">
        <v>1.8937200969168899</v>
      </c>
      <c r="W792">
        <v>-6</v>
      </c>
      <c r="X792">
        <v>2.85</v>
      </c>
      <c r="Y792">
        <v>-130706</v>
      </c>
      <c r="Z792">
        <v>-8714</v>
      </c>
      <c r="AA792">
        <v>7.0000000000000007E-2</v>
      </c>
      <c r="AB792">
        <v>15</v>
      </c>
      <c r="AC792">
        <v>9</v>
      </c>
      <c r="AD792">
        <v>6</v>
      </c>
      <c r="AE792">
        <v>60</v>
      </c>
      <c r="AF792">
        <v>12</v>
      </c>
      <c r="AG792">
        <v>8</v>
      </c>
      <c r="AH792">
        <v>5</v>
      </c>
      <c r="AI792">
        <v>2</v>
      </c>
    </row>
    <row r="793" spans="1:35" x14ac:dyDescent="0.2">
      <c r="A793" s="102">
        <v>223</v>
      </c>
      <c r="B793">
        <v>6755</v>
      </c>
      <c r="C793" t="s">
        <v>698</v>
      </c>
      <c r="D793" t="s">
        <v>3345</v>
      </c>
      <c r="E793">
        <v>2543</v>
      </c>
      <c r="F793">
        <v>2478</v>
      </c>
      <c r="G793">
        <v>300</v>
      </c>
      <c r="H793" t="s">
        <v>3340</v>
      </c>
      <c r="I793">
        <v>7729</v>
      </c>
      <c r="J793" t="s">
        <v>714</v>
      </c>
      <c r="K793" t="s">
        <v>3349</v>
      </c>
      <c r="L793">
        <v>4050</v>
      </c>
      <c r="M793">
        <v>3985</v>
      </c>
      <c r="N793">
        <v>200</v>
      </c>
      <c r="O793" t="s">
        <v>3343</v>
      </c>
      <c r="P793">
        <v>0.85050840351747503</v>
      </c>
      <c r="Q793">
        <v>0.91395514099768305</v>
      </c>
      <c r="R793">
        <v>0.20550616465268401</v>
      </c>
      <c r="S793">
        <v>0.32343220511174298</v>
      </c>
      <c r="T793">
        <v>1.7044098529238201</v>
      </c>
      <c r="U793">
        <v>1.7044098529238201</v>
      </c>
      <c r="V793">
        <v>2.2806657608532599</v>
      </c>
      <c r="W793">
        <v>8.92</v>
      </c>
      <c r="X793">
        <v>6.73</v>
      </c>
      <c r="Y793">
        <v>-130823</v>
      </c>
      <c r="Z793">
        <v>-8176</v>
      </c>
      <c r="AA793">
        <v>-0.54</v>
      </c>
      <c r="AB793">
        <v>16</v>
      </c>
      <c r="AC793">
        <v>8</v>
      </c>
      <c r="AD793">
        <v>8</v>
      </c>
      <c r="AE793">
        <v>50</v>
      </c>
      <c r="AF793">
        <v>10</v>
      </c>
      <c r="AG793">
        <v>6</v>
      </c>
      <c r="AH793">
        <v>7</v>
      </c>
      <c r="AI793">
        <v>3</v>
      </c>
    </row>
    <row r="794" spans="1:35" x14ac:dyDescent="0.2">
      <c r="A794" s="102">
        <v>157</v>
      </c>
      <c r="B794">
        <v>3038</v>
      </c>
      <c r="C794" t="s">
        <v>1379</v>
      </c>
      <c r="D794" t="s">
        <v>3347</v>
      </c>
      <c r="E794">
        <v>4320</v>
      </c>
      <c r="F794">
        <v>4365</v>
      </c>
      <c r="G794">
        <v>200</v>
      </c>
      <c r="H794" t="s">
        <v>3340</v>
      </c>
      <c r="I794">
        <v>6755</v>
      </c>
      <c r="J794" t="s">
        <v>698</v>
      </c>
      <c r="K794" t="s">
        <v>3345</v>
      </c>
      <c r="L794">
        <v>2543</v>
      </c>
      <c r="M794">
        <v>2478</v>
      </c>
      <c r="N794">
        <v>400</v>
      </c>
      <c r="O794" t="s">
        <v>3343</v>
      </c>
      <c r="P794">
        <v>0.87292904963881202</v>
      </c>
      <c r="Q794">
        <v>0.92556041292102498</v>
      </c>
      <c r="R794">
        <v>0.30147918147983899</v>
      </c>
      <c r="S794">
        <v>0.29005369738880799</v>
      </c>
      <c r="T794">
        <v>2.1075366937681101</v>
      </c>
      <c r="U794">
        <v>2.1075366937681101</v>
      </c>
      <c r="V794">
        <v>1.32332588692633</v>
      </c>
      <c r="W794">
        <v>9.33</v>
      </c>
      <c r="X794">
        <v>13.54</v>
      </c>
      <c r="Y794">
        <v>-131841</v>
      </c>
      <c r="Z794">
        <v>-5071</v>
      </c>
      <c r="AA794">
        <v>-0.23</v>
      </c>
      <c r="AB794">
        <v>26</v>
      </c>
      <c r="AC794">
        <v>14</v>
      </c>
      <c r="AD794">
        <v>12</v>
      </c>
      <c r="AE794">
        <v>53.85</v>
      </c>
      <c r="AF794">
        <v>10</v>
      </c>
      <c r="AG794">
        <v>7</v>
      </c>
      <c r="AH794">
        <v>12</v>
      </c>
      <c r="AI794">
        <v>7</v>
      </c>
    </row>
    <row r="795" spans="1:35" x14ac:dyDescent="0.2">
      <c r="A795" s="102">
        <v>23</v>
      </c>
      <c r="B795">
        <v>4217</v>
      </c>
      <c r="C795" t="s">
        <v>1428</v>
      </c>
      <c r="D795" t="s">
        <v>3365</v>
      </c>
      <c r="E795">
        <v>4600</v>
      </c>
      <c r="F795">
        <v>4600</v>
      </c>
      <c r="G795">
        <v>200</v>
      </c>
      <c r="H795" t="s">
        <v>3340</v>
      </c>
      <c r="I795">
        <v>8036</v>
      </c>
      <c r="J795" t="s">
        <v>3354</v>
      </c>
      <c r="K795" t="s">
        <v>3347</v>
      </c>
      <c r="L795">
        <v>8080</v>
      </c>
      <c r="M795">
        <v>8010</v>
      </c>
      <c r="N795">
        <v>100</v>
      </c>
      <c r="O795" t="s">
        <v>3343</v>
      </c>
      <c r="P795">
        <v>0.97089616479692697</v>
      </c>
      <c r="Q795">
        <v>0.95782577571441696</v>
      </c>
      <c r="R795" s="106">
        <v>1.9053500237860201E-2</v>
      </c>
      <c r="S795">
        <v>0.266517438480946</v>
      </c>
      <c r="T795">
        <v>0.66307762428319195</v>
      </c>
      <c r="U795">
        <v>0.66307762428319195</v>
      </c>
      <c r="V795">
        <v>0.55796723459958297</v>
      </c>
      <c r="W795">
        <v>3.53</v>
      </c>
      <c r="X795">
        <v>14.86</v>
      </c>
      <c r="Y795">
        <v>-132103</v>
      </c>
      <c r="Z795">
        <v>-10162</v>
      </c>
      <c r="AA795">
        <v>-0.32</v>
      </c>
      <c r="AB795">
        <v>13</v>
      </c>
      <c r="AC795">
        <v>4</v>
      </c>
      <c r="AD795">
        <v>9</v>
      </c>
      <c r="AE795">
        <v>30.77</v>
      </c>
      <c r="AF795">
        <v>14</v>
      </c>
      <c r="AG795">
        <v>2</v>
      </c>
      <c r="AH795">
        <v>6</v>
      </c>
      <c r="AI795">
        <v>5</v>
      </c>
    </row>
    <row r="796" spans="1:35" x14ac:dyDescent="0.2">
      <c r="A796" s="102">
        <v>902</v>
      </c>
      <c r="B796">
        <v>2206</v>
      </c>
      <c r="C796" t="s">
        <v>755</v>
      </c>
      <c r="D796" t="s">
        <v>3368</v>
      </c>
      <c r="E796">
        <v>4845</v>
      </c>
      <c r="F796">
        <v>4880</v>
      </c>
      <c r="G796">
        <v>200</v>
      </c>
      <c r="H796" t="s">
        <v>3340</v>
      </c>
      <c r="I796">
        <v>4005</v>
      </c>
      <c r="J796" t="s">
        <v>3698</v>
      </c>
      <c r="K796" t="s">
        <v>3365</v>
      </c>
      <c r="L796">
        <v>450</v>
      </c>
      <c r="M796">
        <v>454</v>
      </c>
      <c r="N796">
        <v>2100</v>
      </c>
      <c r="O796" t="s">
        <v>3343</v>
      </c>
      <c r="P796">
        <v>0.80702837271767802</v>
      </c>
      <c r="Q796">
        <v>0.80776059242466003</v>
      </c>
      <c r="R796" s="15">
        <v>4.3070188952745898E-2</v>
      </c>
      <c r="S796">
        <v>0.22987347446797199</v>
      </c>
      <c r="T796">
        <v>3.4325241711017198</v>
      </c>
      <c r="U796">
        <v>3.4325241711017198</v>
      </c>
      <c r="V796">
        <v>3.2193413978892198</v>
      </c>
      <c r="W796">
        <v>7.3</v>
      </c>
      <c r="X796">
        <v>2.3199999999999998</v>
      </c>
      <c r="Y796">
        <v>-133080</v>
      </c>
      <c r="Z796">
        <v>-7393</v>
      </c>
      <c r="AA796">
        <v>-0.4</v>
      </c>
      <c r="AB796">
        <v>18</v>
      </c>
      <c r="AC796">
        <v>8</v>
      </c>
      <c r="AD796">
        <v>10</v>
      </c>
      <c r="AE796">
        <v>44.44</v>
      </c>
      <c r="AF796">
        <v>12</v>
      </c>
      <c r="AG796">
        <v>5</v>
      </c>
      <c r="AH796">
        <v>6</v>
      </c>
      <c r="AI796">
        <v>7</v>
      </c>
    </row>
    <row r="797" spans="1:35" x14ac:dyDescent="0.2">
      <c r="A797" s="102">
        <v>230</v>
      </c>
      <c r="B797">
        <v>3116</v>
      </c>
      <c r="C797" t="s">
        <v>3639</v>
      </c>
      <c r="D797" t="s">
        <v>3358</v>
      </c>
      <c r="E797">
        <v>1666</v>
      </c>
      <c r="F797">
        <v>1650</v>
      </c>
      <c r="G797">
        <v>600</v>
      </c>
      <c r="H797" t="s">
        <v>3343</v>
      </c>
      <c r="I797">
        <v>8306</v>
      </c>
      <c r="J797" t="s">
        <v>3646</v>
      </c>
      <c r="K797" t="s">
        <v>3405</v>
      </c>
      <c r="L797">
        <v>566.9</v>
      </c>
      <c r="M797">
        <v>570.6</v>
      </c>
      <c r="N797">
        <v>1700</v>
      </c>
      <c r="O797" t="s">
        <v>3340</v>
      </c>
      <c r="P797">
        <v>0.83146097694156895</v>
      </c>
      <c r="Q797">
        <v>0.91303658923296804</v>
      </c>
      <c r="R797">
        <v>0.13926100072124101</v>
      </c>
      <c r="S797">
        <v>0.17021737659574299</v>
      </c>
      <c r="T797">
        <v>-0.39147303249146698</v>
      </c>
      <c r="U797">
        <v>0.39147303249146698</v>
      </c>
      <c r="V797">
        <v>0.32520731468003899</v>
      </c>
      <c r="W797">
        <v>-1.27</v>
      </c>
      <c r="X797">
        <v>2.02</v>
      </c>
      <c r="Y797">
        <v>-133147</v>
      </c>
      <c r="Z797">
        <v>-8322</v>
      </c>
      <c r="AA797">
        <v>-0.35</v>
      </c>
      <c r="AB797">
        <v>16</v>
      </c>
      <c r="AC797">
        <v>9</v>
      </c>
      <c r="AD797">
        <v>7</v>
      </c>
      <c r="AE797">
        <v>56.25</v>
      </c>
      <c r="AF797">
        <v>16</v>
      </c>
      <c r="AG797">
        <v>2</v>
      </c>
      <c r="AH797">
        <v>2</v>
      </c>
      <c r="AI797">
        <v>12</v>
      </c>
    </row>
    <row r="798" spans="1:35" x14ac:dyDescent="0.2">
      <c r="A798" s="102">
        <v>736</v>
      </c>
      <c r="B798">
        <v>8750</v>
      </c>
      <c r="C798" t="s">
        <v>30</v>
      </c>
      <c r="D798" t="s">
        <v>3631</v>
      </c>
      <c r="E798">
        <v>1686</v>
      </c>
      <c r="F798">
        <v>1696.5</v>
      </c>
      <c r="G798">
        <v>600</v>
      </c>
      <c r="H798" t="s">
        <v>3340</v>
      </c>
      <c r="I798">
        <v>9101</v>
      </c>
      <c r="J798" t="s">
        <v>1160</v>
      </c>
      <c r="K798" t="s">
        <v>3697</v>
      </c>
      <c r="L798">
        <v>1780</v>
      </c>
      <c r="M798">
        <v>1759</v>
      </c>
      <c r="N798">
        <v>600</v>
      </c>
      <c r="O798" t="s">
        <v>3343</v>
      </c>
      <c r="P798">
        <v>0.93673211127894296</v>
      </c>
      <c r="Q798">
        <v>0.83764909582747404</v>
      </c>
      <c r="R798">
        <v>1.7911665913689201E-2</v>
      </c>
      <c r="S798" s="106">
        <v>0.25642810498279101</v>
      </c>
      <c r="T798">
        <v>2.92427793207067</v>
      </c>
      <c r="U798">
        <v>2.92427793207067</v>
      </c>
      <c r="V798">
        <v>2.09052333596274</v>
      </c>
      <c r="W798">
        <v>4.63</v>
      </c>
      <c r="X798">
        <v>3.55</v>
      </c>
      <c r="Y798">
        <v>-133238</v>
      </c>
      <c r="Z798">
        <v>-8883</v>
      </c>
      <c r="AA798">
        <v>-0.35</v>
      </c>
      <c r="AB798">
        <v>15</v>
      </c>
      <c r="AC798">
        <v>7</v>
      </c>
      <c r="AD798">
        <v>8</v>
      </c>
      <c r="AE798">
        <v>46.67</v>
      </c>
      <c r="AF798">
        <v>14</v>
      </c>
      <c r="AG798">
        <v>3</v>
      </c>
      <c r="AH798">
        <v>4</v>
      </c>
      <c r="AI798">
        <v>8</v>
      </c>
    </row>
    <row r="799" spans="1:35" x14ac:dyDescent="0.2">
      <c r="A799" s="102">
        <v>561</v>
      </c>
      <c r="B799">
        <v>4290</v>
      </c>
      <c r="C799" t="s">
        <v>3404</v>
      </c>
      <c r="D799" t="s">
        <v>3355</v>
      </c>
      <c r="E799">
        <v>990</v>
      </c>
      <c r="F799">
        <v>1008</v>
      </c>
      <c r="G799">
        <v>600</v>
      </c>
      <c r="H799" t="s">
        <v>3340</v>
      </c>
      <c r="I799">
        <v>4686</v>
      </c>
      <c r="J799" t="s">
        <v>3361</v>
      </c>
      <c r="K799" t="s">
        <v>3342</v>
      </c>
      <c r="L799">
        <v>5980</v>
      </c>
      <c r="M799">
        <v>5870</v>
      </c>
      <c r="N799">
        <v>100</v>
      </c>
      <c r="O799" t="s">
        <v>3343</v>
      </c>
      <c r="P799">
        <v>0.84664133408780595</v>
      </c>
      <c r="Q799">
        <v>0.86772497874473997</v>
      </c>
      <c r="R799">
        <v>1.5782533655712801E-2</v>
      </c>
      <c r="S799">
        <v>0.19030675283721299</v>
      </c>
      <c r="T799">
        <v>5.6934143012855001E-2</v>
      </c>
      <c r="U799">
        <v>5.6934143012855001E-2</v>
      </c>
      <c r="V799">
        <v>0.258445888350127</v>
      </c>
      <c r="W799">
        <v>0.62</v>
      </c>
      <c r="X799">
        <v>3.03</v>
      </c>
      <c r="Y799">
        <v>-133617</v>
      </c>
      <c r="Z799">
        <v>-6681</v>
      </c>
      <c r="AA799">
        <v>-0.11</v>
      </c>
      <c r="AB799">
        <v>20</v>
      </c>
      <c r="AC799">
        <v>10</v>
      </c>
      <c r="AD799">
        <v>10</v>
      </c>
      <c r="AE799">
        <v>50</v>
      </c>
      <c r="AF799">
        <v>10</v>
      </c>
      <c r="AG799">
        <v>9</v>
      </c>
      <c r="AH799">
        <v>9</v>
      </c>
      <c r="AI799">
        <v>2</v>
      </c>
    </row>
    <row r="800" spans="1:35" x14ac:dyDescent="0.2">
      <c r="A800" s="102">
        <v>889</v>
      </c>
      <c r="B800">
        <v>7321</v>
      </c>
      <c r="C800" t="s">
        <v>3658</v>
      </c>
      <c r="D800" t="s">
        <v>3405</v>
      </c>
      <c r="E800">
        <v>623</v>
      </c>
      <c r="F800">
        <v>619</v>
      </c>
      <c r="G800">
        <v>1600</v>
      </c>
      <c r="H800" t="s">
        <v>3343</v>
      </c>
      <c r="I800">
        <v>7976</v>
      </c>
      <c r="J800" t="s">
        <v>3400</v>
      </c>
      <c r="K800" t="s">
        <v>3364</v>
      </c>
      <c r="L800">
        <v>1643</v>
      </c>
      <c r="M800">
        <v>1657</v>
      </c>
      <c r="N800">
        <v>600</v>
      </c>
      <c r="O800" t="s">
        <v>3340</v>
      </c>
      <c r="P800">
        <v>0.87575878045855005</v>
      </c>
      <c r="Q800">
        <v>0.81165481459258904</v>
      </c>
      <c r="R800" s="106">
        <v>2.3157234055638201E-2</v>
      </c>
      <c r="S800">
        <v>2.93071124827298E-2</v>
      </c>
      <c r="T800">
        <v>-2.9637858507515502</v>
      </c>
      <c r="U800">
        <v>2.9637858507515502</v>
      </c>
      <c r="V800">
        <v>2.4223514990479198</v>
      </c>
      <c r="W800">
        <v>-9.58</v>
      </c>
      <c r="X800">
        <v>0.38</v>
      </c>
      <c r="Y800">
        <v>-134454</v>
      </c>
      <c r="Z800">
        <v>-12223</v>
      </c>
      <c r="AA800">
        <v>-0.54</v>
      </c>
      <c r="AB800">
        <v>11</v>
      </c>
      <c r="AC800">
        <v>5</v>
      </c>
      <c r="AD800">
        <v>6</v>
      </c>
      <c r="AE800">
        <v>45.45</v>
      </c>
      <c r="AF800">
        <v>14</v>
      </c>
      <c r="AG800">
        <v>2</v>
      </c>
      <c r="AH800">
        <v>4</v>
      </c>
      <c r="AI800">
        <v>5</v>
      </c>
    </row>
    <row r="801" spans="1:35" x14ac:dyDescent="0.2">
      <c r="A801" s="102">
        <v>511</v>
      </c>
      <c r="B801">
        <v>4061</v>
      </c>
      <c r="C801" t="s">
        <v>3692</v>
      </c>
      <c r="D801" t="s">
        <v>3365</v>
      </c>
      <c r="E801">
        <v>3050</v>
      </c>
      <c r="F801">
        <v>3010</v>
      </c>
      <c r="G801">
        <v>300</v>
      </c>
      <c r="H801" t="s">
        <v>3343</v>
      </c>
      <c r="I801">
        <v>5703</v>
      </c>
      <c r="J801" t="s">
        <v>222</v>
      </c>
      <c r="K801" t="s">
        <v>3356</v>
      </c>
      <c r="L801">
        <v>215</v>
      </c>
      <c r="M801">
        <v>212</v>
      </c>
      <c r="N801">
        <v>4300</v>
      </c>
      <c r="O801" t="s">
        <v>3340</v>
      </c>
      <c r="P801">
        <v>0.90345830265904103</v>
      </c>
      <c r="Q801">
        <v>0.87478901471484205</v>
      </c>
      <c r="R801">
        <v>2.5288909009283201E-2</v>
      </c>
      <c r="S801">
        <v>6.4941983528497603E-3</v>
      </c>
      <c r="T801">
        <v>-0.61126111473870404</v>
      </c>
      <c r="U801">
        <v>0.61126111473870404</v>
      </c>
      <c r="V801">
        <v>1.01587806694392</v>
      </c>
      <c r="W801">
        <v>-1.46</v>
      </c>
      <c r="X801">
        <v>0.95</v>
      </c>
      <c r="Y801">
        <v>-134829</v>
      </c>
      <c r="Z801">
        <v>-8989</v>
      </c>
      <c r="AA801">
        <v>-0.53</v>
      </c>
      <c r="AB801">
        <v>15</v>
      </c>
      <c r="AC801">
        <v>7</v>
      </c>
      <c r="AD801">
        <v>8</v>
      </c>
      <c r="AE801">
        <v>46.67</v>
      </c>
      <c r="AF801">
        <v>11</v>
      </c>
      <c r="AG801">
        <v>3</v>
      </c>
      <c r="AH801">
        <v>6</v>
      </c>
      <c r="AI801">
        <v>6</v>
      </c>
    </row>
    <row r="802" spans="1:35" x14ac:dyDescent="0.2">
      <c r="A802" s="102">
        <v>417</v>
      </c>
      <c r="B802">
        <v>2267</v>
      </c>
      <c r="C802" t="s">
        <v>3701</v>
      </c>
      <c r="D802" t="s">
        <v>3368</v>
      </c>
      <c r="E802">
        <v>5700</v>
      </c>
      <c r="F802">
        <v>5750</v>
      </c>
      <c r="G802">
        <v>100</v>
      </c>
      <c r="H802" t="s">
        <v>3340</v>
      </c>
      <c r="I802">
        <v>2531</v>
      </c>
      <c r="J802" t="s">
        <v>3367</v>
      </c>
      <c r="K802" t="s">
        <v>3368</v>
      </c>
      <c r="L802">
        <v>969</v>
      </c>
      <c r="M802">
        <v>969</v>
      </c>
      <c r="N802">
        <v>600</v>
      </c>
      <c r="O802" t="s">
        <v>3343</v>
      </c>
      <c r="P802">
        <v>0.87351346785013395</v>
      </c>
      <c r="Q802">
        <v>0.88686359724748198</v>
      </c>
      <c r="R802" s="106">
        <v>0.252150655932527</v>
      </c>
      <c r="S802" s="106">
        <v>7.4055841491522098E-2</v>
      </c>
      <c r="T802">
        <v>0.25385174913213898</v>
      </c>
      <c r="U802">
        <v>0.25385174913213898</v>
      </c>
      <c r="V802">
        <v>0.15023140019171199</v>
      </c>
      <c r="W802">
        <v>0.67</v>
      </c>
      <c r="X802">
        <v>1.1100000000000001</v>
      </c>
      <c r="Y802">
        <v>-135836</v>
      </c>
      <c r="Z802">
        <v>-8490</v>
      </c>
      <c r="AA802">
        <v>-0.54</v>
      </c>
      <c r="AB802">
        <v>16</v>
      </c>
      <c r="AC802">
        <v>7</v>
      </c>
      <c r="AD802">
        <v>9</v>
      </c>
      <c r="AE802">
        <v>43.75</v>
      </c>
      <c r="AF802">
        <v>11</v>
      </c>
      <c r="AG802">
        <v>4</v>
      </c>
      <c r="AH802">
        <v>6</v>
      </c>
      <c r="AI802">
        <v>6</v>
      </c>
    </row>
    <row r="803" spans="1:35" x14ac:dyDescent="0.2">
      <c r="A803" s="102">
        <v>11</v>
      </c>
      <c r="B803">
        <v>3110</v>
      </c>
      <c r="C803" t="s">
        <v>710</v>
      </c>
      <c r="D803" t="s">
        <v>3339</v>
      </c>
      <c r="E803">
        <v>4755</v>
      </c>
      <c r="F803">
        <v>4620</v>
      </c>
      <c r="G803">
        <v>200</v>
      </c>
      <c r="H803" t="s">
        <v>3340</v>
      </c>
      <c r="I803">
        <v>6758</v>
      </c>
      <c r="J803" t="s">
        <v>3357</v>
      </c>
      <c r="K803" t="s">
        <v>3345</v>
      </c>
      <c r="L803">
        <v>7862</v>
      </c>
      <c r="M803">
        <v>7659</v>
      </c>
      <c r="N803">
        <v>100</v>
      </c>
      <c r="O803" t="s">
        <v>3343</v>
      </c>
      <c r="P803">
        <v>0.95705600037031002</v>
      </c>
      <c r="Q803">
        <v>0.96531650771088695</v>
      </c>
      <c r="R803" s="106">
        <v>8.2098774725147594E-2</v>
      </c>
      <c r="S803">
        <v>0.222632687015754</v>
      </c>
      <c r="T803">
        <v>0.62515493321425397</v>
      </c>
      <c r="U803">
        <v>0.62515493321425397</v>
      </c>
      <c r="V803">
        <v>0.93790356802825603</v>
      </c>
      <c r="W803">
        <v>4.8099999999999996</v>
      </c>
      <c r="X803">
        <v>20.64</v>
      </c>
      <c r="Y803">
        <v>-136864</v>
      </c>
      <c r="Z803">
        <v>-11405</v>
      </c>
      <c r="AA803">
        <v>-0.76</v>
      </c>
      <c r="AB803">
        <v>12</v>
      </c>
      <c r="AC803">
        <v>4</v>
      </c>
      <c r="AD803">
        <v>8</v>
      </c>
      <c r="AE803">
        <v>33.33</v>
      </c>
      <c r="AF803">
        <v>14</v>
      </c>
      <c r="AG803">
        <v>2</v>
      </c>
      <c r="AH803">
        <v>4</v>
      </c>
      <c r="AI803">
        <v>6</v>
      </c>
    </row>
    <row r="804" spans="1:35" x14ac:dyDescent="0.2">
      <c r="A804" s="102">
        <v>339</v>
      </c>
      <c r="B804">
        <v>6098</v>
      </c>
      <c r="C804" t="s">
        <v>240</v>
      </c>
      <c r="D804" t="s">
        <v>3355</v>
      </c>
      <c r="E804">
        <v>4437</v>
      </c>
      <c r="F804">
        <v>4450</v>
      </c>
      <c r="G804">
        <v>200</v>
      </c>
      <c r="H804" t="s">
        <v>3340</v>
      </c>
      <c r="I804">
        <v>6755</v>
      </c>
      <c r="J804" t="s">
        <v>698</v>
      </c>
      <c r="K804" t="s">
        <v>3345</v>
      </c>
      <c r="L804">
        <v>2543</v>
      </c>
      <c r="M804">
        <v>2478</v>
      </c>
      <c r="N804">
        <v>400</v>
      </c>
      <c r="O804" t="s">
        <v>3343</v>
      </c>
      <c r="P804">
        <v>0.864610778030103</v>
      </c>
      <c r="Q804">
        <v>0.89695402585427897</v>
      </c>
      <c r="R804">
        <v>0.21209287902475901</v>
      </c>
      <c r="S804">
        <v>0.268951256400141</v>
      </c>
      <c r="T804">
        <v>2.79529877555529E-2</v>
      </c>
      <c r="U804">
        <v>2.79529877555529E-2</v>
      </c>
      <c r="V804">
        <v>0.54579648714255402</v>
      </c>
      <c r="W804">
        <v>0.17</v>
      </c>
      <c r="X804">
        <v>11.37</v>
      </c>
      <c r="Y804">
        <v>-138252</v>
      </c>
      <c r="Z804">
        <v>-4938</v>
      </c>
      <c r="AA804">
        <v>-0.23</v>
      </c>
      <c r="AB804">
        <v>28</v>
      </c>
      <c r="AC804">
        <v>11</v>
      </c>
      <c r="AD804">
        <v>17</v>
      </c>
      <c r="AE804">
        <v>39.29</v>
      </c>
      <c r="AF804">
        <v>11</v>
      </c>
      <c r="AG804">
        <v>11</v>
      </c>
      <c r="AH804">
        <v>11</v>
      </c>
      <c r="AI804">
        <v>6</v>
      </c>
    </row>
    <row r="805" spans="1:35" x14ac:dyDescent="0.2">
      <c r="A805" s="102">
        <v>803</v>
      </c>
      <c r="B805">
        <v>4202</v>
      </c>
      <c r="C805" t="s">
        <v>49</v>
      </c>
      <c r="D805" t="s">
        <v>3365</v>
      </c>
      <c r="E805">
        <v>1059</v>
      </c>
      <c r="F805">
        <v>1012</v>
      </c>
      <c r="G805">
        <v>1100</v>
      </c>
      <c r="H805" t="s">
        <v>3340</v>
      </c>
      <c r="I805">
        <v>6473</v>
      </c>
      <c r="J805" t="s">
        <v>1424</v>
      </c>
      <c r="K805" t="s">
        <v>3353</v>
      </c>
      <c r="L805">
        <v>1173</v>
      </c>
      <c r="M805">
        <v>1181</v>
      </c>
      <c r="N805">
        <v>900</v>
      </c>
      <c r="O805" t="s">
        <v>3343</v>
      </c>
      <c r="P805">
        <v>0.830386458029019</v>
      </c>
      <c r="Q805">
        <v>0.82869270720461496</v>
      </c>
      <c r="R805">
        <v>0.34178765057918598</v>
      </c>
      <c r="S805">
        <v>0.27233204744384998</v>
      </c>
      <c r="T805">
        <v>1.50444579276438</v>
      </c>
      <c r="U805">
        <v>1.50444579276438</v>
      </c>
      <c r="V805">
        <v>2.8741680496750601</v>
      </c>
      <c r="W805">
        <v>7.48</v>
      </c>
      <c r="X805">
        <v>4.7300000000000004</v>
      </c>
      <c r="Y805">
        <v>-138665</v>
      </c>
      <c r="Z805">
        <v>-6933</v>
      </c>
      <c r="AA805">
        <v>-0.39</v>
      </c>
      <c r="AB805">
        <v>20</v>
      </c>
      <c r="AC805">
        <v>10</v>
      </c>
      <c r="AD805">
        <v>10</v>
      </c>
      <c r="AE805">
        <v>50</v>
      </c>
      <c r="AF805">
        <v>13</v>
      </c>
      <c r="AG805">
        <v>3</v>
      </c>
      <c r="AH805">
        <v>6</v>
      </c>
      <c r="AI805">
        <v>11</v>
      </c>
    </row>
    <row r="806" spans="1:35" x14ac:dyDescent="0.2">
      <c r="A806" s="102">
        <v>862</v>
      </c>
      <c r="B806">
        <v>9531</v>
      </c>
      <c r="C806" t="s">
        <v>3655</v>
      </c>
      <c r="D806" t="s">
        <v>3407</v>
      </c>
      <c r="E806">
        <v>2420.5</v>
      </c>
      <c r="F806">
        <v>2414.5</v>
      </c>
      <c r="G806">
        <v>400</v>
      </c>
      <c r="H806" t="s">
        <v>3340</v>
      </c>
      <c r="I806">
        <v>9603</v>
      </c>
      <c r="J806" t="s">
        <v>3624</v>
      </c>
      <c r="K806" t="s">
        <v>3355</v>
      </c>
      <c r="L806">
        <v>2625</v>
      </c>
      <c r="M806">
        <v>2673</v>
      </c>
      <c r="N806">
        <v>400</v>
      </c>
      <c r="O806" t="s">
        <v>3343</v>
      </c>
      <c r="P806">
        <v>0.93911465497086399</v>
      </c>
      <c r="Q806">
        <v>0.81798217722290301</v>
      </c>
      <c r="R806">
        <v>1.7109718184152301E-3</v>
      </c>
      <c r="S806">
        <v>6.1492932406022202E-2</v>
      </c>
      <c r="T806">
        <v>5.3654344370235099E-2</v>
      </c>
      <c r="U806">
        <v>5.3654344370235099E-2</v>
      </c>
      <c r="V806">
        <v>0.61242317770828503</v>
      </c>
      <c r="W806">
        <v>0.28000000000000003</v>
      </c>
      <c r="X806">
        <v>9.67</v>
      </c>
      <c r="Y806">
        <v>-138809</v>
      </c>
      <c r="Z806">
        <v>-9915</v>
      </c>
      <c r="AA806">
        <v>-0.62</v>
      </c>
      <c r="AB806">
        <v>14</v>
      </c>
      <c r="AC806">
        <v>6</v>
      </c>
      <c r="AD806">
        <v>8</v>
      </c>
      <c r="AE806">
        <v>42.86</v>
      </c>
      <c r="AF806">
        <v>16</v>
      </c>
      <c r="AG806">
        <v>2</v>
      </c>
      <c r="AH806">
        <v>4</v>
      </c>
      <c r="AI806">
        <v>8</v>
      </c>
    </row>
    <row r="807" spans="1:35" x14ac:dyDescent="0.2">
      <c r="A807" s="102">
        <v>657</v>
      </c>
      <c r="B807">
        <v>5991</v>
      </c>
      <c r="C807" t="s">
        <v>1378</v>
      </c>
      <c r="D807" t="s">
        <v>3651</v>
      </c>
      <c r="E807">
        <v>889</v>
      </c>
      <c r="F807">
        <v>890</v>
      </c>
      <c r="G807">
        <v>1200</v>
      </c>
      <c r="H807" t="s">
        <v>3343</v>
      </c>
      <c r="I807">
        <v>9069</v>
      </c>
      <c r="J807" t="s">
        <v>3514</v>
      </c>
      <c r="K807" t="s">
        <v>3524</v>
      </c>
      <c r="L807">
        <v>887</v>
      </c>
      <c r="M807">
        <v>887</v>
      </c>
      <c r="N807">
        <v>1200</v>
      </c>
      <c r="O807" t="s">
        <v>3340</v>
      </c>
      <c r="P807">
        <v>0.82637677520943797</v>
      </c>
      <c r="Q807">
        <v>0.85094629545560696</v>
      </c>
      <c r="R807">
        <v>4.6186724305150501E-2</v>
      </c>
      <c r="S807">
        <v>0.14416240699010999</v>
      </c>
      <c r="T807">
        <v>-1.5195312558219001</v>
      </c>
      <c r="U807">
        <v>1.5195312558219001</v>
      </c>
      <c r="V807">
        <v>1.4432497362007399</v>
      </c>
      <c r="W807">
        <v>-5.04</v>
      </c>
      <c r="X807">
        <v>0.34</v>
      </c>
      <c r="Y807">
        <v>-141157</v>
      </c>
      <c r="Z807">
        <v>-7058</v>
      </c>
      <c r="AA807">
        <v>-0.3</v>
      </c>
      <c r="AB807">
        <v>20</v>
      </c>
      <c r="AC807">
        <v>10</v>
      </c>
      <c r="AD807">
        <v>10</v>
      </c>
      <c r="AE807">
        <v>50</v>
      </c>
      <c r="AF807">
        <v>12</v>
      </c>
      <c r="AG807">
        <v>6</v>
      </c>
      <c r="AH807">
        <v>7</v>
      </c>
      <c r="AI807">
        <v>7</v>
      </c>
    </row>
    <row r="808" spans="1:35" x14ac:dyDescent="0.2">
      <c r="A808" s="102">
        <v>233</v>
      </c>
      <c r="B808">
        <v>5233</v>
      </c>
      <c r="C808" t="s">
        <v>3652</v>
      </c>
      <c r="D808" t="s">
        <v>3339</v>
      </c>
      <c r="E808">
        <v>2998</v>
      </c>
      <c r="F808">
        <v>3000</v>
      </c>
      <c r="G808">
        <v>300</v>
      </c>
      <c r="H808" t="s">
        <v>3343</v>
      </c>
      <c r="I808">
        <v>8377</v>
      </c>
      <c r="J808" t="s">
        <v>3525</v>
      </c>
      <c r="K808" t="s">
        <v>3405</v>
      </c>
      <c r="L808">
        <v>1083</v>
      </c>
      <c r="M808">
        <v>1084</v>
      </c>
      <c r="N808">
        <v>800</v>
      </c>
      <c r="O808" t="s">
        <v>3340</v>
      </c>
      <c r="P808">
        <v>0.81532839566610105</v>
      </c>
      <c r="Q808">
        <v>0.912421499693152</v>
      </c>
      <c r="R808" s="106">
        <v>4.63252233059624E-2</v>
      </c>
      <c r="S808">
        <v>2.4471821494091099E-2</v>
      </c>
      <c r="T808">
        <v>-1.3202878661631701</v>
      </c>
      <c r="U808">
        <v>1.3202878661631701</v>
      </c>
      <c r="V808">
        <v>1.33892828631621</v>
      </c>
      <c r="W808">
        <v>-3.53</v>
      </c>
      <c r="X808">
        <v>3.64</v>
      </c>
      <c r="Y808">
        <v>-141715</v>
      </c>
      <c r="Z808">
        <v>-7086</v>
      </c>
      <c r="AA808">
        <v>-0.38</v>
      </c>
      <c r="AB808">
        <v>20</v>
      </c>
      <c r="AC808">
        <v>9</v>
      </c>
      <c r="AD808">
        <v>11</v>
      </c>
      <c r="AE808">
        <v>45</v>
      </c>
      <c r="AF808">
        <v>11</v>
      </c>
      <c r="AG808">
        <v>7</v>
      </c>
      <c r="AH808">
        <v>9</v>
      </c>
      <c r="AI808">
        <v>4</v>
      </c>
    </row>
    <row r="809" spans="1:35" x14ac:dyDescent="0.2">
      <c r="A809" s="102">
        <v>781</v>
      </c>
      <c r="B809">
        <v>3865</v>
      </c>
      <c r="C809" t="s">
        <v>3278</v>
      </c>
      <c r="D809" t="s">
        <v>3671</v>
      </c>
      <c r="E809">
        <v>524</v>
      </c>
      <c r="F809">
        <v>524</v>
      </c>
      <c r="G809">
        <v>2000</v>
      </c>
      <c r="H809" t="s">
        <v>3340</v>
      </c>
      <c r="I809">
        <v>8273</v>
      </c>
      <c r="J809" t="s">
        <v>3526</v>
      </c>
      <c r="K809" t="s">
        <v>3366</v>
      </c>
      <c r="L809">
        <v>3505</v>
      </c>
      <c r="M809">
        <v>3515</v>
      </c>
      <c r="N809">
        <v>300</v>
      </c>
      <c r="O809" t="s">
        <v>3343</v>
      </c>
      <c r="P809">
        <v>0.83802808419414898</v>
      </c>
      <c r="Q809">
        <v>0.83191153600609202</v>
      </c>
      <c r="R809" s="15">
        <v>0.14581622845040301</v>
      </c>
      <c r="S809" s="15">
        <v>8.1718289160607305E-2</v>
      </c>
      <c r="T809">
        <v>1.6243687210795399</v>
      </c>
      <c r="U809">
        <v>1.6243687210795399</v>
      </c>
      <c r="V809">
        <v>1.70644426729302</v>
      </c>
      <c r="W809">
        <v>7.15</v>
      </c>
      <c r="X809">
        <v>0.62</v>
      </c>
      <c r="Y809">
        <v>-142139</v>
      </c>
      <c r="Z809">
        <v>-6461</v>
      </c>
      <c r="AA809">
        <v>-0.25</v>
      </c>
      <c r="AB809">
        <v>22</v>
      </c>
      <c r="AC809">
        <v>9</v>
      </c>
      <c r="AD809">
        <v>13</v>
      </c>
      <c r="AE809">
        <v>40.909999999999997</v>
      </c>
      <c r="AF809">
        <v>11</v>
      </c>
      <c r="AG809">
        <v>7</v>
      </c>
      <c r="AH809">
        <v>8</v>
      </c>
      <c r="AI809">
        <v>7</v>
      </c>
    </row>
    <row r="810" spans="1:35" x14ac:dyDescent="0.2">
      <c r="A810" s="102">
        <v>407</v>
      </c>
      <c r="B810">
        <v>6967</v>
      </c>
      <c r="C810" t="s">
        <v>989</v>
      </c>
      <c r="D810" t="s">
        <v>3345</v>
      </c>
      <c r="E810">
        <v>1323</v>
      </c>
      <c r="F810">
        <v>1318</v>
      </c>
      <c r="G810">
        <v>800</v>
      </c>
      <c r="H810" t="s">
        <v>3340</v>
      </c>
      <c r="I810">
        <v>8425</v>
      </c>
      <c r="J810" t="s">
        <v>3629</v>
      </c>
      <c r="K810" t="s">
        <v>3346</v>
      </c>
      <c r="L810">
        <v>3345</v>
      </c>
      <c r="M810">
        <v>3335</v>
      </c>
      <c r="N810">
        <v>300</v>
      </c>
      <c r="O810" t="s">
        <v>3343</v>
      </c>
      <c r="P810">
        <v>0.81109038653985399</v>
      </c>
      <c r="Q810">
        <v>0.88807980268495601</v>
      </c>
      <c r="R810">
        <v>6.6549259617153106E-2</v>
      </c>
      <c r="S810">
        <v>0.31821385817923797</v>
      </c>
      <c r="T810">
        <v>1.2891495370888999</v>
      </c>
      <c r="U810">
        <v>1.2891495370888999</v>
      </c>
      <c r="V810">
        <v>1.1315669196370901</v>
      </c>
      <c r="W810">
        <v>7.75</v>
      </c>
      <c r="X810">
        <v>5.39</v>
      </c>
      <c r="Y810">
        <v>-142600</v>
      </c>
      <c r="Z810">
        <v>-6790</v>
      </c>
      <c r="AA810">
        <v>-0.39</v>
      </c>
      <c r="AB810">
        <v>21</v>
      </c>
      <c r="AC810">
        <v>10</v>
      </c>
      <c r="AD810">
        <v>11</v>
      </c>
      <c r="AE810">
        <v>47.62</v>
      </c>
      <c r="AF810">
        <v>9</v>
      </c>
      <c r="AG810">
        <v>8</v>
      </c>
      <c r="AH810">
        <v>9</v>
      </c>
      <c r="AI810">
        <v>4</v>
      </c>
    </row>
    <row r="811" spans="1:35" x14ac:dyDescent="0.2">
      <c r="A811" s="102">
        <v>597</v>
      </c>
      <c r="B811">
        <v>4183</v>
      </c>
      <c r="C811" t="s">
        <v>3645</v>
      </c>
      <c r="D811" t="s">
        <v>3365</v>
      </c>
      <c r="E811">
        <v>2493</v>
      </c>
      <c r="F811">
        <v>2561</v>
      </c>
      <c r="G811">
        <v>400</v>
      </c>
      <c r="H811" t="s">
        <v>3340</v>
      </c>
      <c r="I811">
        <v>7240</v>
      </c>
      <c r="J811" t="s">
        <v>1003</v>
      </c>
      <c r="K811" t="s">
        <v>3358</v>
      </c>
      <c r="L811">
        <v>1557</v>
      </c>
      <c r="M811">
        <v>1569</v>
      </c>
      <c r="N811">
        <v>700</v>
      </c>
      <c r="O811" t="s">
        <v>3343</v>
      </c>
      <c r="P811">
        <v>0.89132355092099502</v>
      </c>
      <c r="Q811">
        <v>0.86029298599375903</v>
      </c>
      <c r="R811" s="15">
        <v>0.34453522169398498</v>
      </c>
      <c r="S811" s="15">
        <v>0.165373221571471</v>
      </c>
      <c r="T811">
        <v>1.3344200625126901</v>
      </c>
      <c r="U811">
        <v>1.3344200625126901</v>
      </c>
      <c r="V811">
        <v>0.21299658709574201</v>
      </c>
      <c r="W811">
        <v>3.49</v>
      </c>
      <c r="X811">
        <v>7.21</v>
      </c>
      <c r="Y811">
        <v>-143815</v>
      </c>
      <c r="Z811">
        <v>-8460</v>
      </c>
      <c r="AA811">
        <v>-0.45</v>
      </c>
      <c r="AB811">
        <v>17</v>
      </c>
      <c r="AC811">
        <v>8</v>
      </c>
      <c r="AD811">
        <v>9</v>
      </c>
      <c r="AE811">
        <v>47.06</v>
      </c>
      <c r="AF811">
        <v>14</v>
      </c>
      <c r="AG811">
        <v>3</v>
      </c>
      <c r="AH811">
        <v>4</v>
      </c>
      <c r="AI811">
        <v>10</v>
      </c>
    </row>
    <row r="812" spans="1:35" x14ac:dyDescent="0.2">
      <c r="A812" s="102">
        <v>429</v>
      </c>
      <c r="B812">
        <v>1333</v>
      </c>
      <c r="C812" t="s">
        <v>3521</v>
      </c>
      <c r="D812" t="s">
        <v>3522</v>
      </c>
      <c r="E812">
        <v>2532</v>
      </c>
      <c r="F812">
        <v>2596</v>
      </c>
      <c r="G812">
        <v>400</v>
      </c>
      <c r="H812" t="s">
        <v>3340</v>
      </c>
      <c r="I812">
        <v>9474</v>
      </c>
      <c r="J812" t="s">
        <v>3667</v>
      </c>
      <c r="K812" t="s">
        <v>3342</v>
      </c>
      <c r="L812">
        <v>1530</v>
      </c>
      <c r="M812">
        <v>1554</v>
      </c>
      <c r="N812">
        <v>700</v>
      </c>
      <c r="O812" t="s">
        <v>3343</v>
      </c>
      <c r="P812">
        <v>0.88663425633650195</v>
      </c>
      <c r="Q812">
        <v>0.88516832233124498</v>
      </c>
      <c r="R812" s="106">
        <v>5.9855632905338699E-2</v>
      </c>
      <c r="S812">
        <v>0.31762227633652801</v>
      </c>
      <c r="T812">
        <v>1.83847201958494</v>
      </c>
      <c r="U812">
        <v>1.83847201958494</v>
      </c>
      <c r="V812">
        <v>1.87521878844553</v>
      </c>
      <c r="W812">
        <v>8.31</v>
      </c>
      <c r="X812">
        <v>4.76</v>
      </c>
      <c r="Y812">
        <v>-144527</v>
      </c>
      <c r="Z812">
        <v>-8502</v>
      </c>
      <c r="AA812">
        <v>-0.62</v>
      </c>
      <c r="AB812">
        <v>17</v>
      </c>
      <c r="AC812">
        <v>7</v>
      </c>
      <c r="AD812">
        <v>10</v>
      </c>
      <c r="AE812">
        <v>41.18</v>
      </c>
      <c r="AF812">
        <v>11</v>
      </c>
      <c r="AG812">
        <v>7</v>
      </c>
      <c r="AH812">
        <v>7</v>
      </c>
      <c r="AI812">
        <v>3</v>
      </c>
    </row>
    <row r="813" spans="1:35" x14ac:dyDescent="0.2">
      <c r="A813" s="102">
        <v>710</v>
      </c>
      <c r="B813">
        <v>8012</v>
      </c>
      <c r="C813" t="s">
        <v>3677</v>
      </c>
      <c r="D813" t="s">
        <v>3347</v>
      </c>
      <c r="E813">
        <v>1567</v>
      </c>
      <c r="F813">
        <v>1553</v>
      </c>
      <c r="G813">
        <v>700</v>
      </c>
      <c r="H813" t="s">
        <v>3340</v>
      </c>
      <c r="I813">
        <v>8359</v>
      </c>
      <c r="J813" t="s">
        <v>725</v>
      </c>
      <c r="K813" t="s">
        <v>3405</v>
      </c>
      <c r="L813">
        <v>435</v>
      </c>
      <c r="M813">
        <v>431</v>
      </c>
      <c r="N813">
        <v>2500</v>
      </c>
      <c r="O813" t="s">
        <v>3343</v>
      </c>
      <c r="P813">
        <v>0.82609776636028198</v>
      </c>
      <c r="Q813">
        <v>0.841318871813585</v>
      </c>
      <c r="R813">
        <v>0.15093432634963999</v>
      </c>
      <c r="S813">
        <v>2.31606572804667E-2</v>
      </c>
      <c r="T813">
        <v>1.21030928385785</v>
      </c>
      <c r="U813">
        <v>1.21030928385785</v>
      </c>
      <c r="V813">
        <v>0.92521035882474001</v>
      </c>
      <c r="W813">
        <v>3.56</v>
      </c>
      <c r="X813">
        <v>0.88</v>
      </c>
      <c r="Y813">
        <v>-145112</v>
      </c>
      <c r="Z813">
        <v>-7637</v>
      </c>
      <c r="AA813">
        <v>-0.38</v>
      </c>
      <c r="AB813">
        <v>19</v>
      </c>
      <c r="AC813">
        <v>7</v>
      </c>
      <c r="AD813">
        <v>12</v>
      </c>
      <c r="AE813">
        <v>36.840000000000003</v>
      </c>
      <c r="AF813">
        <v>14</v>
      </c>
      <c r="AG813">
        <v>5</v>
      </c>
      <c r="AH813">
        <v>7</v>
      </c>
      <c r="AI813">
        <v>7</v>
      </c>
    </row>
    <row r="814" spans="1:35" x14ac:dyDescent="0.2">
      <c r="A814" s="102">
        <v>519</v>
      </c>
      <c r="B814">
        <v>4061</v>
      </c>
      <c r="C814" t="s">
        <v>3692</v>
      </c>
      <c r="D814" t="s">
        <v>3365</v>
      </c>
      <c r="E814">
        <v>3050</v>
      </c>
      <c r="F814">
        <v>3010</v>
      </c>
      <c r="G814">
        <v>300</v>
      </c>
      <c r="H814" t="s">
        <v>3343</v>
      </c>
      <c r="I814">
        <v>4183</v>
      </c>
      <c r="J814" t="s">
        <v>3645</v>
      </c>
      <c r="K814" t="s">
        <v>3365</v>
      </c>
      <c r="L814">
        <v>2493</v>
      </c>
      <c r="M814">
        <v>2561</v>
      </c>
      <c r="N814">
        <v>400</v>
      </c>
      <c r="O814" t="s">
        <v>3340</v>
      </c>
      <c r="P814">
        <v>0.93121892978523901</v>
      </c>
      <c r="Q814">
        <v>0.87405431806020295</v>
      </c>
      <c r="R814">
        <v>1.4699115042594199E-2</v>
      </c>
      <c r="S814">
        <v>4.2170110479062897E-2</v>
      </c>
      <c r="T814">
        <v>-2.8063385271724499</v>
      </c>
      <c r="U814">
        <v>2.8063385271724499</v>
      </c>
      <c r="V814">
        <v>0.40008161523522001</v>
      </c>
      <c r="W814">
        <v>-4.04</v>
      </c>
      <c r="X814">
        <v>13.44</v>
      </c>
      <c r="Y814">
        <v>-145197</v>
      </c>
      <c r="Z814">
        <v>-18150</v>
      </c>
      <c r="AA814">
        <v>-0.97</v>
      </c>
      <c r="AB814">
        <v>8</v>
      </c>
      <c r="AC814">
        <v>3</v>
      </c>
      <c r="AD814">
        <v>5</v>
      </c>
      <c r="AE814">
        <v>37.5</v>
      </c>
      <c r="AF814">
        <v>16</v>
      </c>
      <c r="AG814">
        <v>2</v>
      </c>
      <c r="AH814">
        <v>1</v>
      </c>
      <c r="AI814">
        <v>5</v>
      </c>
    </row>
    <row r="815" spans="1:35" x14ac:dyDescent="0.2">
      <c r="A815" s="102">
        <v>659</v>
      </c>
      <c r="B815">
        <v>2206</v>
      </c>
      <c r="C815" t="s">
        <v>755</v>
      </c>
      <c r="D815" t="s">
        <v>3368</v>
      </c>
      <c r="E815">
        <v>4845</v>
      </c>
      <c r="F815">
        <v>4880</v>
      </c>
      <c r="G815">
        <v>200</v>
      </c>
      <c r="H815" t="s">
        <v>3340</v>
      </c>
      <c r="I815">
        <v>9474</v>
      </c>
      <c r="J815" t="s">
        <v>3667</v>
      </c>
      <c r="K815" t="s">
        <v>3342</v>
      </c>
      <c r="L815">
        <v>1530</v>
      </c>
      <c r="M815">
        <v>1554</v>
      </c>
      <c r="N815">
        <v>600</v>
      </c>
      <c r="O815" t="s">
        <v>3343</v>
      </c>
      <c r="P815">
        <v>0.86025117195289502</v>
      </c>
      <c r="Q815">
        <v>0.85060258784264298</v>
      </c>
      <c r="R815">
        <v>2.77177645367753E-2</v>
      </c>
      <c r="S815">
        <v>0.24882292305661599</v>
      </c>
      <c r="T815">
        <v>2.8678434694385002</v>
      </c>
      <c r="U815">
        <v>2.8678434694385002</v>
      </c>
      <c r="V815">
        <v>3.1708638574399299</v>
      </c>
      <c r="W815">
        <v>13.88</v>
      </c>
      <c r="X815">
        <v>4.47</v>
      </c>
      <c r="Y815">
        <v>-146723</v>
      </c>
      <c r="Z815">
        <v>-10480</v>
      </c>
      <c r="AA815">
        <v>-0.6</v>
      </c>
      <c r="AB815">
        <v>14</v>
      </c>
      <c r="AC815">
        <v>8</v>
      </c>
      <c r="AD815">
        <v>6</v>
      </c>
      <c r="AE815">
        <v>57.14</v>
      </c>
      <c r="AF815">
        <v>13</v>
      </c>
      <c r="AG815">
        <v>3</v>
      </c>
      <c r="AH815">
        <v>5</v>
      </c>
      <c r="AI815">
        <v>6</v>
      </c>
    </row>
    <row r="816" spans="1:35" x14ac:dyDescent="0.2">
      <c r="A816" s="102">
        <v>694</v>
      </c>
      <c r="B816">
        <v>3046</v>
      </c>
      <c r="C816" t="s">
        <v>796</v>
      </c>
      <c r="D816" t="s">
        <v>3366</v>
      </c>
      <c r="E816">
        <v>7610</v>
      </c>
      <c r="F816">
        <v>7620</v>
      </c>
      <c r="G816">
        <v>100</v>
      </c>
      <c r="H816" t="s">
        <v>3343</v>
      </c>
      <c r="I816">
        <v>5486</v>
      </c>
      <c r="J816" t="s">
        <v>907</v>
      </c>
      <c r="K816" t="s">
        <v>3403</v>
      </c>
      <c r="L816">
        <v>1777</v>
      </c>
      <c r="M816">
        <v>1773</v>
      </c>
      <c r="N816">
        <v>400</v>
      </c>
      <c r="O816" t="s">
        <v>3340</v>
      </c>
      <c r="P816">
        <v>0.87545940489526497</v>
      </c>
      <c r="Q816">
        <v>0.84468286825637096</v>
      </c>
      <c r="R816" s="15">
        <v>0.46707948006390199</v>
      </c>
      <c r="S816">
        <v>0.38566605297055101</v>
      </c>
      <c r="T816">
        <v>-1.2975785962736399</v>
      </c>
      <c r="U816">
        <v>1.2975785962736399</v>
      </c>
      <c r="V816">
        <v>1.50549682792839</v>
      </c>
      <c r="W816">
        <v>-8.5</v>
      </c>
      <c r="X816">
        <v>6.93</v>
      </c>
      <c r="Y816">
        <v>-148954</v>
      </c>
      <c r="Z816">
        <v>-7448</v>
      </c>
      <c r="AA816">
        <v>-0.24</v>
      </c>
      <c r="AB816">
        <v>20</v>
      </c>
      <c r="AC816">
        <v>10</v>
      </c>
      <c r="AD816">
        <v>10</v>
      </c>
      <c r="AE816">
        <v>50</v>
      </c>
      <c r="AF816">
        <v>10</v>
      </c>
      <c r="AG816">
        <v>8</v>
      </c>
      <c r="AH816">
        <v>8</v>
      </c>
      <c r="AI816">
        <v>4</v>
      </c>
    </row>
    <row r="817" spans="1:35" x14ac:dyDescent="0.2">
      <c r="A817" s="102">
        <v>730</v>
      </c>
      <c r="B817">
        <v>7752</v>
      </c>
      <c r="C817" t="s">
        <v>1029</v>
      </c>
      <c r="D817" t="s">
        <v>3345</v>
      </c>
      <c r="E817">
        <v>1245</v>
      </c>
      <c r="F817">
        <v>1231</v>
      </c>
      <c r="G817">
        <v>800</v>
      </c>
      <c r="H817" t="s">
        <v>3340</v>
      </c>
      <c r="I817">
        <v>8601</v>
      </c>
      <c r="J817" t="s">
        <v>25</v>
      </c>
      <c r="K817" t="s">
        <v>3641</v>
      </c>
      <c r="L817">
        <v>561.29999999999995</v>
      </c>
      <c r="M817">
        <v>560.9</v>
      </c>
      <c r="N817">
        <v>1800</v>
      </c>
      <c r="O817" t="s">
        <v>3343</v>
      </c>
      <c r="P817">
        <v>0.83916712963229201</v>
      </c>
      <c r="Q817">
        <v>0.8387100032225</v>
      </c>
      <c r="R817">
        <v>0.51013671732027299</v>
      </c>
      <c r="S817" s="15">
        <v>0.34336458444652701</v>
      </c>
      <c r="T817">
        <v>0.94505062858361399</v>
      </c>
      <c r="U817">
        <v>0.94505062858361399</v>
      </c>
      <c r="V817">
        <v>1.3491975214384899</v>
      </c>
      <c r="W817">
        <v>4.0999999999999996</v>
      </c>
      <c r="X817">
        <v>2.52</v>
      </c>
      <c r="Y817">
        <v>-150474</v>
      </c>
      <c r="Z817">
        <v>-8851</v>
      </c>
      <c r="AA817">
        <v>-0.45</v>
      </c>
      <c r="AB817">
        <v>17</v>
      </c>
      <c r="AC817">
        <v>6</v>
      </c>
      <c r="AD817">
        <v>11</v>
      </c>
      <c r="AE817">
        <v>35.29</v>
      </c>
      <c r="AF817">
        <v>13</v>
      </c>
      <c r="AG817">
        <v>3</v>
      </c>
      <c r="AH817">
        <v>4</v>
      </c>
      <c r="AI817">
        <v>10</v>
      </c>
    </row>
    <row r="818" spans="1:35" x14ac:dyDescent="0.2">
      <c r="A818" s="102">
        <v>482</v>
      </c>
      <c r="B818">
        <v>4739</v>
      </c>
      <c r="C818" t="s">
        <v>3402</v>
      </c>
      <c r="D818" t="s">
        <v>3342</v>
      </c>
      <c r="E818">
        <v>3330</v>
      </c>
      <c r="F818">
        <v>3270</v>
      </c>
      <c r="G818">
        <v>300</v>
      </c>
      <c r="H818" t="s">
        <v>3340</v>
      </c>
      <c r="I818">
        <v>9433</v>
      </c>
      <c r="J818" t="s">
        <v>717</v>
      </c>
      <c r="K818" t="s">
        <v>3342</v>
      </c>
      <c r="L818">
        <v>3295</v>
      </c>
      <c r="M818">
        <v>3330</v>
      </c>
      <c r="N818">
        <v>300</v>
      </c>
      <c r="O818" t="s">
        <v>3343</v>
      </c>
      <c r="P818">
        <v>0.81022580048044601</v>
      </c>
      <c r="Q818">
        <v>0.87912820551317505</v>
      </c>
      <c r="R818">
        <v>0.14540881877846601</v>
      </c>
      <c r="S818" s="106">
        <v>0.17792953632400099</v>
      </c>
      <c r="T818">
        <v>0.69381820126358296</v>
      </c>
      <c r="U818">
        <v>0.69381820126358296</v>
      </c>
      <c r="V818">
        <v>1.8538504776890501</v>
      </c>
      <c r="W818">
        <v>2.27</v>
      </c>
      <c r="X818">
        <v>1.8</v>
      </c>
      <c r="Y818">
        <v>-150815</v>
      </c>
      <c r="Z818">
        <v>-9426</v>
      </c>
      <c r="AA818">
        <v>-0.49</v>
      </c>
      <c r="AB818">
        <v>16</v>
      </c>
      <c r="AC818">
        <v>5</v>
      </c>
      <c r="AD818">
        <v>11</v>
      </c>
      <c r="AE818">
        <v>31.25</v>
      </c>
      <c r="AF818">
        <v>14</v>
      </c>
      <c r="AG818">
        <v>3</v>
      </c>
      <c r="AH818">
        <v>4</v>
      </c>
      <c r="AI818">
        <v>9</v>
      </c>
    </row>
    <row r="819" spans="1:35" x14ac:dyDescent="0.2">
      <c r="A819" s="102">
        <v>412</v>
      </c>
      <c r="B819">
        <v>3407</v>
      </c>
      <c r="C819" t="s">
        <v>3531</v>
      </c>
      <c r="D819" t="s">
        <v>3365</v>
      </c>
      <c r="E819">
        <v>1155.5</v>
      </c>
      <c r="F819">
        <v>1151</v>
      </c>
      <c r="G819">
        <v>900</v>
      </c>
      <c r="H819" t="s">
        <v>3343</v>
      </c>
      <c r="I819">
        <v>7186</v>
      </c>
      <c r="J819" t="s">
        <v>713</v>
      </c>
      <c r="K819" t="s">
        <v>3405</v>
      </c>
      <c r="L819">
        <v>429</v>
      </c>
      <c r="M819">
        <v>428</v>
      </c>
      <c r="N819">
        <v>2400</v>
      </c>
      <c r="O819" t="s">
        <v>3340</v>
      </c>
      <c r="P819">
        <v>0.91168560845515001</v>
      </c>
      <c r="Q819">
        <v>0.88714191983661195</v>
      </c>
      <c r="R819" s="106">
        <v>2.5263431818634201E-3</v>
      </c>
      <c r="S819">
        <v>2.3729940646543199E-2</v>
      </c>
      <c r="T819">
        <v>-1.2232037914759599</v>
      </c>
      <c r="U819">
        <v>1.2232037914759599</v>
      </c>
      <c r="V819">
        <v>1.2483074829371601</v>
      </c>
      <c r="W819">
        <v>-1.86</v>
      </c>
      <c r="X819">
        <v>0.84</v>
      </c>
      <c r="Y819">
        <v>-153543</v>
      </c>
      <c r="Z819">
        <v>-7677</v>
      </c>
      <c r="AA819">
        <v>-0.38</v>
      </c>
      <c r="AB819">
        <v>20</v>
      </c>
      <c r="AC819">
        <v>11</v>
      </c>
      <c r="AD819">
        <v>9</v>
      </c>
      <c r="AE819">
        <v>55</v>
      </c>
      <c r="AF819">
        <v>12</v>
      </c>
      <c r="AG819">
        <v>5</v>
      </c>
      <c r="AH819">
        <v>6</v>
      </c>
      <c r="AI819">
        <v>9</v>
      </c>
    </row>
    <row r="820" spans="1:35" x14ac:dyDescent="0.2">
      <c r="A820" s="102">
        <v>865</v>
      </c>
      <c r="B820">
        <v>4739</v>
      </c>
      <c r="C820" t="s">
        <v>3402</v>
      </c>
      <c r="D820" t="s">
        <v>3342</v>
      </c>
      <c r="E820">
        <v>3330</v>
      </c>
      <c r="F820">
        <v>3270</v>
      </c>
      <c r="G820">
        <v>300</v>
      </c>
      <c r="H820" t="s">
        <v>3343</v>
      </c>
      <c r="I820">
        <v>6967</v>
      </c>
      <c r="J820" t="s">
        <v>989</v>
      </c>
      <c r="K820" t="s">
        <v>3345</v>
      </c>
      <c r="L820">
        <v>1323</v>
      </c>
      <c r="M820">
        <v>1318</v>
      </c>
      <c r="N820">
        <v>700</v>
      </c>
      <c r="O820" t="s">
        <v>3340</v>
      </c>
      <c r="P820">
        <v>0.88513299187202299</v>
      </c>
      <c r="Q820">
        <v>0.81762497642643295</v>
      </c>
      <c r="R820">
        <v>0.21261855661385201</v>
      </c>
      <c r="S820">
        <v>0.10256574056807</v>
      </c>
      <c r="T820">
        <v>-0.62901957073435999</v>
      </c>
      <c r="U820">
        <v>0.62901957073435999</v>
      </c>
      <c r="V820">
        <v>9.3536882186512196E-2</v>
      </c>
      <c r="W820">
        <v>-3.81</v>
      </c>
      <c r="X820">
        <v>5.95</v>
      </c>
      <c r="Y820">
        <v>-155101</v>
      </c>
      <c r="Z820">
        <v>-7386</v>
      </c>
      <c r="AA820">
        <v>-0.4</v>
      </c>
      <c r="AB820">
        <v>21</v>
      </c>
      <c r="AC820">
        <v>9</v>
      </c>
      <c r="AD820">
        <v>12</v>
      </c>
      <c r="AE820">
        <v>42.86</v>
      </c>
      <c r="AF820">
        <v>11</v>
      </c>
      <c r="AG820">
        <v>6</v>
      </c>
      <c r="AH820">
        <v>8</v>
      </c>
      <c r="AI820">
        <v>7</v>
      </c>
    </row>
    <row r="821" spans="1:35" x14ac:dyDescent="0.2">
      <c r="A821" s="102">
        <v>356</v>
      </c>
      <c r="B821">
        <v>2531</v>
      </c>
      <c r="C821" t="s">
        <v>3367</v>
      </c>
      <c r="D821" t="s">
        <v>3368</v>
      </c>
      <c r="E821">
        <v>969</v>
      </c>
      <c r="F821">
        <v>969</v>
      </c>
      <c r="G821">
        <v>1100</v>
      </c>
      <c r="H821" t="s">
        <v>3343</v>
      </c>
      <c r="I821">
        <v>7182</v>
      </c>
      <c r="J821" t="s">
        <v>3519</v>
      </c>
      <c r="K821" t="s">
        <v>3405</v>
      </c>
      <c r="L821">
        <v>1031</v>
      </c>
      <c r="M821">
        <v>1032</v>
      </c>
      <c r="N821">
        <v>1000</v>
      </c>
      <c r="O821" t="s">
        <v>3340</v>
      </c>
      <c r="P821">
        <v>0.84994973227131299</v>
      </c>
      <c r="Q821">
        <v>0.895195185637778</v>
      </c>
      <c r="R821">
        <v>8.1720564756681796E-2</v>
      </c>
      <c r="S821" s="15">
        <v>6.1981973160851501E-3</v>
      </c>
      <c r="T821">
        <v>-1.7732051806982501</v>
      </c>
      <c r="U821">
        <v>1.7732051806982501</v>
      </c>
      <c r="V821">
        <v>1.65396492679508</v>
      </c>
      <c r="W821">
        <v>-4.84</v>
      </c>
      <c r="X821">
        <v>3.28</v>
      </c>
      <c r="Y821">
        <v>-155792</v>
      </c>
      <c r="Z821">
        <v>-9164</v>
      </c>
      <c r="AA821">
        <v>-0.46</v>
      </c>
      <c r="AB821">
        <v>17</v>
      </c>
      <c r="AC821">
        <v>9</v>
      </c>
      <c r="AD821">
        <v>8</v>
      </c>
      <c r="AE821">
        <v>52.94</v>
      </c>
      <c r="AF821">
        <v>12</v>
      </c>
      <c r="AG821">
        <v>4</v>
      </c>
      <c r="AH821">
        <v>5</v>
      </c>
      <c r="AI821">
        <v>8</v>
      </c>
    </row>
    <row r="822" spans="1:35" x14ac:dyDescent="0.2">
      <c r="A822" s="102">
        <v>916</v>
      </c>
      <c r="B822">
        <v>7240</v>
      </c>
      <c r="C822" t="s">
        <v>1003</v>
      </c>
      <c r="D822" t="s">
        <v>3358</v>
      </c>
      <c r="E822">
        <v>1557</v>
      </c>
      <c r="F822">
        <v>1569</v>
      </c>
      <c r="G822">
        <v>600</v>
      </c>
      <c r="H822" t="s">
        <v>3340</v>
      </c>
      <c r="I822">
        <v>7453</v>
      </c>
      <c r="J822" t="s">
        <v>54</v>
      </c>
      <c r="K822" t="s">
        <v>3366</v>
      </c>
      <c r="L822">
        <v>1834</v>
      </c>
      <c r="M822">
        <v>1858</v>
      </c>
      <c r="N822">
        <v>500</v>
      </c>
      <c r="O822" t="s">
        <v>3343</v>
      </c>
      <c r="P822">
        <v>0.81306915212345299</v>
      </c>
      <c r="Q822">
        <v>0.80414187034361895</v>
      </c>
      <c r="R822" s="15">
        <v>0.40870150591804599</v>
      </c>
      <c r="S822">
        <v>0.13729846067161999</v>
      </c>
      <c r="T822">
        <v>2.4540039445149802</v>
      </c>
      <c r="U822">
        <v>2.4540039445149802</v>
      </c>
      <c r="V822">
        <v>2.57709268734776</v>
      </c>
      <c r="W822">
        <v>15.64</v>
      </c>
      <c r="X822">
        <v>1.33</v>
      </c>
      <c r="Y822">
        <v>-156071</v>
      </c>
      <c r="Z822">
        <v>-8214</v>
      </c>
      <c r="AA822">
        <v>-0.38</v>
      </c>
      <c r="AB822">
        <v>19</v>
      </c>
      <c r="AC822">
        <v>10</v>
      </c>
      <c r="AD822">
        <v>9</v>
      </c>
      <c r="AE822">
        <v>52.63</v>
      </c>
      <c r="AF822">
        <v>10</v>
      </c>
      <c r="AG822">
        <v>7</v>
      </c>
      <c r="AH822">
        <v>8</v>
      </c>
      <c r="AI822">
        <v>4</v>
      </c>
    </row>
    <row r="823" spans="1:35" x14ac:dyDescent="0.2">
      <c r="A823" s="102">
        <v>125</v>
      </c>
      <c r="B823">
        <v>6758</v>
      </c>
      <c r="C823" t="s">
        <v>3357</v>
      </c>
      <c r="D823" t="s">
        <v>3345</v>
      </c>
      <c r="E823">
        <v>7862</v>
      </c>
      <c r="F823">
        <v>7659</v>
      </c>
      <c r="G823">
        <v>100</v>
      </c>
      <c r="H823" t="s">
        <v>3340</v>
      </c>
      <c r="I823">
        <v>6857</v>
      </c>
      <c r="J823" t="s">
        <v>3642</v>
      </c>
      <c r="K823" t="s">
        <v>3345</v>
      </c>
      <c r="L823">
        <v>5900</v>
      </c>
      <c r="M823">
        <v>5730</v>
      </c>
      <c r="N823">
        <v>100</v>
      </c>
      <c r="O823" t="s">
        <v>3343</v>
      </c>
      <c r="P823">
        <v>0.81160381396101999</v>
      </c>
      <c r="Q823">
        <v>0.93039554062001595</v>
      </c>
      <c r="R823">
        <v>0.52374568993194703</v>
      </c>
      <c r="S823">
        <v>0.115652146053007</v>
      </c>
      <c r="T823">
        <v>1.3403215340280501</v>
      </c>
      <c r="U823">
        <v>1.3403215340280501</v>
      </c>
      <c r="V823">
        <v>1.29984028812495</v>
      </c>
      <c r="W823">
        <v>5.8</v>
      </c>
      <c r="X823">
        <v>25.19</v>
      </c>
      <c r="Y823">
        <v>-157482</v>
      </c>
      <c r="Z823">
        <v>-11249</v>
      </c>
      <c r="AA823">
        <v>-0.56000000000000005</v>
      </c>
      <c r="AB823">
        <v>14</v>
      </c>
      <c r="AC823">
        <v>6</v>
      </c>
      <c r="AD823">
        <v>8</v>
      </c>
      <c r="AE823">
        <v>42.86</v>
      </c>
      <c r="AF823">
        <v>10</v>
      </c>
      <c r="AG823">
        <v>5</v>
      </c>
      <c r="AH823">
        <v>6</v>
      </c>
      <c r="AI823">
        <v>3</v>
      </c>
    </row>
    <row r="824" spans="1:35" x14ac:dyDescent="0.2">
      <c r="A824" s="102">
        <v>913</v>
      </c>
      <c r="B824">
        <v>3407</v>
      </c>
      <c r="C824" t="s">
        <v>3531</v>
      </c>
      <c r="D824" t="s">
        <v>3365</v>
      </c>
      <c r="E824">
        <v>1155.5</v>
      </c>
      <c r="F824">
        <v>1151</v>
      </c>
      <c r="G824">
        <v>900</v>
      </c>
      <c r="H824" t="s">
        <v>3340</v>
      </c>
      <c r="I824">
        <v>5803</v>
      </c>
      <c r="J824" t="s">
        <v>26</v>
      </c>
      <c r="K824" t="s">
        <v>3356</v>
      </c>
      <c r="L824">
        <v>418</v>
      </c>
      <c r="M824">
        <v>429</v>
      </c>
      <c r="N824">
        <v>2400</v>
      </c>
      <c r="O824" t="s">
        <v>3343</v>
      </c>
      <c r="P824">
        <v>0.90258421436653002</v>
      </c>
      <c r="Q824">
        <v>0.80500673374845699</v>
      </c>
      <c r="R824" s="15">
        <v>4.36445400889936E-2</v>
      </c>
      <c r="S824" s="106">
        <v>0.229231215754086</v>
      </c>
      <c r="T824">
        <v>0.43747196963776303</v>
      </c>
      <c r="U824">
        <v>0.43747196963776303</v>
      </c>
      <c r="V824">
        <v>1.3186277069446399</v>
      </c>
      <c r="W824">
        <v>1.47</v>
      </c>
      <c r="X824">
        <v>0.61</v>
      </c>
      <c r="Y824">
        <v>-157701</v>
      </c>
      <c r="Z824">
        <v>-8300</v>
      </c>
      <c r="AA824">
        <v>-0.4</v>
      </c>
      <c r="AB824">
        <v>19</v>
      </c>
      <c r="AC824">
        <v>9</v>
      </c>
      <c r="AD824">
        <v>10</v>
      </c>
      <c r="AE824">
        <v>47.37</v>
      </c>
      <c r="AF824">
        <v>12</v>
      </c>
      <c r="AG824">
        <v>4</v>
      </c>
      <c r="AH824">
        <v>7</v>
      </c>
      <c r="AI824">
        <v>8</v>
      </c>
    </row>
    <row r="825" spans="1:35" x14ac:dyDescent="0.2">
      <c r="A825" s="102">
        <v>594</v>
      </c>
      <c r="B825">
        <v>6703</v>
      </c>
      <c r="C825" t="s">
        <v>3712</v>
      </c>
      <c r="D825" t="s">
        <v>3345</v>
      </c>
      <c r="E825">
        <v>1383</v>
      </c>
      <c r="F825">
        <v>1380</v>
      </c>
      <c r="G825">
        <v>700</v>
      </c>
      <c r="H825" t="s">
        <v>3343</v>
      </c>
      <c r="I825">
        <v>6845</v>
      </c>
      <c r="J825" t="s">
        <v>3691</v>
      </c>
      <c r="K825" t="s">
        <v>3345</v>
      </c>
      <c r="L825">
        <v>3040</v>
      </c>
      <c r="M825">
        <v>3020</v>
      </c>
      <c r="N825">
        <v>300</v>
      </c>
      <c r="O825" t="s">
        <v>3340</v>
      </c>
      <c r="P825">
        <v>0.85342241267048002</v>
      </c>
      <c r="Q825">
        <v>0.86044394617245001</v>
      </c>
      <c r="R825">
        <v>6.2965609929649294E-2</v>
      </c>
      <c r="S825" s="15">
        <v>1.23113589867072E-2</v>
      </c>
      <c r="T825">
        <v>-2.1614336439393602</v>
      </c>
      <c r="U825">
        <v>2.1614336439393602</v>
      </c>
      <c r="V825">
        <v>2.2245123941833498</v>
      </c>
      <c r="W825">
        <v>-5.59</v>
      </c>
      <c r="X825">
        <v>6.62</v>
      </c>
      <c r="Y825">
        <v>-158315</v>
      </c>
      <c r="Z825">
        <v>-9313</v>
      </c>
      <c r="AA825">
        <v>-0.49</v>
      </c>
      <c r="AB825">
        <v>17</v>
      </c>
      <c r="AC825">
        <v>7</v>
      </c>
      <c r="AD825">
        <v>10</v>
      </c>
      <c r="AE825">
        <v>41.18</v>
      </c>
      <c r="AF825">
        <v>11</v>
      </c>
      <c r="AG825">
        <v>5</v>
      </c>
      <c r="AH825">
        <v>7</v>
      </c>
      <c r="AI825">
        <v>5</v>
      </c>
    </row>
    <row r="826" spans="1:35" x14ac:dyDescent="0.2">
      <c r="A826" s="102">
        <v>551</v>
      </c>
      <c r="B826">
        <v>2001</v>
      </c>
      <c r="C826" t="s">
        <v>3179</v>
      </c>
      <c r="D826" t="s">
        <v>3368</v>
      </c>
      <c r="E826">
        <v>1659</v>
      </c>
      <c r="F826">
        <v>1660</v>
      </c>
      <c r="G826">
        <v>600</v>
      </c>
      <c r="H826" t="s">
        <v>3340</v>
      </c>
      <c r="I826">
        <v>9474</v>
      </c>
      <c r="J826" t="s">
        <v>3667</v>
      </c>
      <c r="K826" t="s">
        <v>3342</v>
      </c>
      <c r="L826">
        <v>1530</v>
      </c>
      <c r="M826">
        <v>1554</v>
      </c>
      <c r="N826">
        <v>600</v>
      </c>
      <c r="O826" t="s">
        <v>3343</v>
      </c>
      <c r="P826">
        <v>0.85229150296216405</v>
      </c>
      <c r="Q826">
        <v>0.86884954529872005</v>
      </c>
      <c r="R826">
        <v>8.1790943609921396E-2</v>
      </c>
      <c r="S826">
        <v>0.28979323910600302</v>
      </c>
      <c r="T826">
        <v>2.2406541113742402</v>
      </c>
      <c r="U826">
        <v>2.2406541113742402</v>
      </c>
      <c r="V826">
        <v>2.7741989464907899</v>
      </c>
      <c r="W826">
        <v>12.28</v>
      </c>
      <c r="X826">
        <v>6.39</v>
      </c>
      <c r="Y826">
        <v>-165906</v>
      </c>
      <c r="Z826">
        <v>-6913</v>
      </c>
      <c r="AA826">
        <v>-0.41</v>
      </c>
      <c r="AB826">
        <v>24</v>
      </c>
      <c r="AC826">
        <v>10</v>
      </c>
      <c r="AD826">
        <v>14</v>
      </c>
      <c r="AE826">
        <v>41.67</v>
      </c>
      <c r="AF826">
        <v>12</v>
      </c>
      <c r="AG826">
        <v>8</v>
      </c>
      <c r="AH826">
        <v>7</v>
      </c>
      <c r="AI826">
        <v>9</v>
      </c>
    </row>
    <row r="827" spans="1:35" x14ac:dyDescent="0.2">
      <c r="A827" s="102">
        <v>716</v>
      </c>
      <c r="B827">
        <v>6028</v>
      </c>
      <c r="C827" t="s">
        <v>722</v>
      </c>
      <c r="D827" t="s">
        <v>3355</v>
      </c>
      <c r="E827">
        <v>7720</v>
      </c>
      <c r="F827">
        <v>7700</v>
      </c>
      <c r="G827">
        <v>100</v>
      </c>
      <c r="H827" t="s">
        <v>3340</v>
      </c>
      <c r="I827">
        <v>8766</v>
      </c>
      <c r="J827" t="s">
        <v>3622</v>
      </c>
      <c r="K827" t="s">
        <v>3631</v>
      </c>
      <c r="L827">
        <v>6086</v>
      </c>
      <c r="M827">
        <v>6144</v>
      </c>
      <c r="N827">
        <v>100</v>
      </c>
      <c r="O827" t="s">
        <v>3343</v>
      </c>
      <c r="P827">
        <v>0.86710098060403396</v>
      </c>
      <c r="Q827">
        <v>0.84072231815319098</v>
      </c>
      <c r="R827">
        <v>6.6849389583488295E-2</v>
      </c>
      <c r="S827">
        <v>0.23179394378894999</v>
      </c>
      <c r="T827">
        <v>0.86772420203832501</v>
      </c>
      <c r="U827">
        <v>0.86772420203832501</v>
      </c>
      <c r="V827">
        <v>1.15120018982025</v>
      </c>
      <c r="W827">
        <v>2.73</v>
      </c>
      <c r="X827">
        <v>20.21</v>
      </c>
      <c r="Y827">
        <v>-168036</v>
      </c>
      <c r="Z827">
        <v>-16804</v>
      </c>
      <c r="AA827">
        <v>-1.07</v>
      </c>
      <c r="AB827">
        <v>10</v>
      </c>
      <c r="AC827">
        <v>3</v>
      </c>
      <c r="AD827">
        <v>7</v>
      </c>
      <c r="AE827">
        <v>30</v>
      </c>
      <c r="AF827">
        <v>10</v>
      </c>
      <c r="AG827">
        <v>3</v>
      </c>
      <c r="AH827">
        <v>4</v>
      </c>
      <c r="AI827">
        <v>3</v>
      </c>
    </row>
    <row r="828" spans="1:35" x14ac:dyDescent="0.2">
      <c r="A828" s="102">
        <v>82</v>
      </c>
      <c r="B828">
        <v>2001</v>
      </c>
      <c r="C828" t="s">
        <v>3179</v>
      </c>
      <c r="D828" t="s">
        <v>3368</v>
      </c>
      <c r="E828">
        <v>1659</v>
      </c>
      <c r="F828">
        <v>1660</v>
      </c>
      <c r="G828">
        <v>600</v>
      </c>
      <c r="H828" t="s">
        <v>3340</v>
      </c>
      <c r="I828">
        <v>2531</v>
      </c>
      <c r="J828" t="s">
        <v>3367</v>
      </c>
      <c r="K828" t="s">
        <v>3368</v>
      </c>
      <c r="L828">
        <v>969</v>
      </c>
      <c r="M828">
        <v>969</v>
      </c>
      <c r="N828">
        <v>1000</v>
      </c>
      <c r="O828" t="s">
        <v>3343</v>
      </c>
      <c r="P828">
        <v>0.91039961627559995</v>
      </c>
      <c r="Q828">
        <v>0.93984959682401303</v>
      </c>
      <c r="R828">
        <v>1.86250081370486E-2</v>
      </c>
      <c r="S828">
        <v>2.5280879843590301E-3</v>
      </c>
      <c r="T828">
        <v>1.51933980469943</v>
      </c>
      <c r="U828">
        <v>1.51933980469943</v>
      </c>
      <c r="V828">
        <v>1.7364867150121599</v>
      </c>
      <c r="W828">
        <v>3.6</v>
      </c>
      <c r="X828">
        <v>2.71</v>
      </c>
      <c r="Y828">
        <v>-168162</v>
      </c>
      <c r="Z828">
        <v>-12012</v>
      </c>
      <c r="AA828">
        <v>-0.56999999999999995</v>
      </c>
      <c r="AB828">
        <v>14</v>
      </c>
      <c r="AC828">
        <v>6</v>
      </c>
      <c r="AD828">
        <v>8</v>
      </c>
      <c r="AE828">
        <v>42.86</v>
      </c>
      <c r="AF828">
        <v>13</v>
      </c>
      <c r="AG828">
        <v>3</v>
      </c>
      <c r="AH828">
        <v>4</v>
      </c>
      <c r="AI828">
        <v>7</v>
      </c>
    </row>
    <row r="829" spans="1:35" x14ac:dyDescent="0.2">
      <c r="A829" s="102">
        <v>635</v>
      </c>
      <c r="B829">
        <v>8242</v>
      </c>
      <c r="C829" t="s">
        <v>1084</v>
      </c>
      <c r="D829" t="s">
        <v>3366</v>
      </c>
      <c r="E829">
        <v>995</v>
      </c>
      <c r="F829">
        <v>1003</v>
      </c>
      <c r="G829">
        <v>1000</v>
      </c>
      <c r="H829" t="s">
        <v>3343</v>
      </c>
      <c r="I829">
        <v>9531</v>
      </c>
      <c r="J829" t="s">
        <v>3655</v>
      </c>
      <c r="K829" t="s">
        <v>3407</v>
      </c>
      <c r="L829">
        <v>2420.5</v>
      </c>
      <c r="M829">
        <v>2414.5</v>
      </c>
      <c r="N829">
        <v>400</v>
      </c>
      <c r="O829" t="s">
        <v>3340</v>
      </c>
      <c r="P829">
        <v>0.89571043722741805</v>
      </c>
      <c r="Q829">
        <v>0.85390157698250702</v>
      </c>
      <c r="R829">
        <v>0.261552990165345</v>
      </c>
      <c r="S829" s="15">
        <v>0.22684234654052299</v>
      </c>
      <c r="T829" s="15">
        <v>-2.6948725385342001</v>
      </c>
      <c r="U829" s="15">
        <v>2.6948725385342001</v>
      </c>
      <c r="V829">
        <v>2.4165629532441599</v>
      </c>
      <c r="W829">
        <v>-11.41</v>
      </c>
      <c r="X829">
        <v>3.85</v>
      </c>
      <c r="Y829">
        <v>-170522</v>
      </c>
      <c r="Z829">
        <v>-10658</v>
      </c>
      <c r="AA829">
        <v>-0.57999999999999996</v>
      </c>
      <c r="AB829">
        <v>16</v>
      </c>
      <c r="AC829">
        <v>6</v>
      </c>
      <c r="AD829">
        <v>10</v>
      </c>
      <c r="AE829">
        <v>37.5</v>
      </c>
      <c r="AF829">
        <v>14</v>
      </c>
      <c r="AG829">
        <v>3</v>
      </c>
      <c r="AH829">
        <v>5</v>
      </c>
      <c r="AI829">
        <v>8</v>
      </c>
    </row>
    <row r="830" spans="1:35" x14ac:dyDescent="0.2">
      <c r="A830" s="102">
        <v>282</v>
      </c>
      <c r="B830">
        <v>4686</v>
      </c>
      <c r="C830" t="s">
        <v>3361</v>
      </c>
      <c r="D830" t="s">
        <v>3342</v>
      </c>
      <c r="E830">
        <v>5980</v>
      </c>
      <c r="F830">
        <v>5870</v>
      </c>
      <c r="G830">
        <v>100</v>
      </c>
      <c r="H830" t="s">
        <v>3340</v>
      </c>
      <c r="I830">
        <v>4819</v>
      </c>
      <c r="J830" t="s">
        <v>3359</v>
      </c>
      <c r="K830" t="s">
        <v>3342</v>
      </c>
      <c r="L830">
        <v>4170</v>
      </c>
      <c r="M830">
        <v>4230</v>
      </c>
      <c r="N830">
        <v>100</v>
      </c>
      <c r="O830" t="s">
        <v>3343</v>
      </c>
      <c r="P830">
        <v>0.86042833126344997</v>
      </c>
      <c r="Q830">
        <v>0.90512404414098402</v>
      </c>
      <c r="R830">
        <v>0.19177209895949601</v>
      </c>
      <c r="S830" s="106">
        <v>1.5701743069214201E-2</v>
      </c>
      <c r="T830">
        <v>0.117213940789108</v>
      </c>
      <c r="U830">
        <v>0.117213940789108</v>
      </c>
      <c r="V830">
        <v>0.62370607728080096</v>
      </c>
      <c r="W830">
        <v>0.72</v>
      </c>
      <c r="X830">
        <v>27.94</v>
      </c>
      <c r="Y830">
        <v>-170646</v>
      </c>
      <c r="Z830">
        <v>-8981</v>
      </c>
      <c r="AA830">
        <v>-0.41</v>
      </c>
      <c r="AB830">
        <v>19</v>
      </c>
      <c r="AC830">
        <v>9</v>
      </c>
      <c r="AD830">
        <v>10</v>
      </c>
      <c r="AE830">
        <v>47.37</v>
      </c>
      <c r="AF830">
        <v>9</v>
      </c>
      <c r="AG830">
        <v>7</v>
      </c>
      <c r="AH830">
        <v>7</v>
      </c>
      <c r="AI830">
        <v>5</v>
      </c>
    </row>
    <row r="831" spans="1:35" x14ac:dyDescent="0.2">
      <c r="A831" s="102">
        <v>25</v>
      </c>
      <c r="B831">
        <v>3038</v>
      </c>
      <c r="C831" t="s">
        <v>1379</v>
      </c>
      <c r="D831" t="s">
        <v>3347</v>
      </c>
      <c r="E831">
        <v>4320</v>
      </c>
      <c r="F831">
        <v>4365</v>
      </c>
      <c r="G831">
        <v>200</v>
      </c>
      <c r="H831" t="s">
        <v>3340</v>
      </c>
      <c r="I831">
        <v>6098</v>
      </c>
      <c r="J831" t="s">
        <v>240</v>
      </c>
      <c r="K831" t="s">
        <v>3355</v>
      </c>
      <c r="L831">
        <v>4437</v>
      </c>
      <c r="M831">
        <v>4450</v>
      </c>
      <c r="N831">
        <v>200</v>
      </c>
      <c r="O831" t="s">
        <v>3343</v>
      </c>
      <c r="P831">
        <v>0.94537746033694903</v>
      </c>
      <c r="Q831">
        <v>0.95693347473535395</v>
      </c>
      <c r="R831" s="15">
        <v>0.14217410351284299</v>
      </c>
      <c r="S831">
        <v>2.0064255858729001E-2</v>
      </c>
      <c r="T831">
        <v>1.5294507961076</v>
      </c>
      <c r="U831">
        <v>1.5294507961076</v>
      </c>
      <c r="V831">
        <v>1.5295158250610501</v>
      </c>
      <c r="W831">
        <v>8.93</v>
      </c>
      <c r="X831">
        <v>1.91</v>
      </c>
      <c r="Y831">
        <v>-172552</v>
      </c>
      <c r="Z831">
        <v>-6902</v>
      </c>
      <c r="AA831">
        <v>-0.3</v>
      </c>
      <c r="AB831">
        <v>25</v>
      </c>
      <c r="AC831">
        <v>13</v>
      </c>
      <c r="AD831">
        <v>12</v>
      </c>
      <c r="AE831">
        <v>52</v>
      </c>
      <c r="AF831">
        <v>11</v>
      </c>
      <c r="AG831">
        <v>10</v>
      </c>
      <c r="AH831">
        <v>12</v>
      </c>
      <c r="AI831">
        <v>3</v>
      </c>
    </row>
    <row r="832" spans="1:35" x14ac:dyDescent="0.2">
      <c r="A832" s="102">
        <v>365</v>
      </c>
      <c r="B832">
        <v>2531</v>
      </c>
      <c r="C832" t="s">
        <v>3367</v>
      </c>
      <c r="D832" t="s">
        <v>3368</v>
      </c>
      <c r="E832">
        <v>969</v>
      </c>
      <c r="F832">
        <v>969</v>
      </c>
      <c r="G832">
        <v>1100</v>
      </c>
      <c r="H832" t="s">
        <v>3343</v>
      </c>
      <c r="I832">
        <v>2810</v>
      </c>
      <c r="J832" t="s">
        <v>3729</v>
      </c>
      <c r="K832" t="s">
        <v>3368</v>
      </c>
      <c r="L832">
        <v>3680</v>
      </c>
      <c r="M832">
        <v>3630</v>
      </c>
      <c r="N832">
        <v>300</v>
      </c>
      <c r="O832" t="s">
        <v>3340</v>
      </c>
      <c r="P832">
        <v>0.91374166417799696</v>
      </c>
      <c r="Q832">
        <v>0.89448023328996096</v>
      </c>
      <c r="R832" s="15">
        <v>3.1199297770149897E-5</v>
      </c>
      <c r="S832">
        <v>0.18060158594592199</v>
      </c>
      <c r="T832">
        <v>-0.508976911195684</v>
      </c>
      <c r="U832">
        <v>0.508976911195684</v>
      </c>
      <c r="V832">
        <v>1.15624491258951</v>
      </c>
      <c r="W832">
        <v>-0.88</v>
      </c>
      <c r="X832">
        <v>2.12</v>
      </c>
      <c r="Y832">
        <v>-172609</v>
      </c>
      <c r="Z832">
        <v>-13278</v>
      </c>
      <c r="AA832">
        <v>-0.68</v>
      </c>
      <c r="AB832">
        <v>13</v>
      </c>
      <c r="AC832">
        <v>6</v>
      </c>
      <c r="AD832">
        <v>7</v>
      </c>
      <c r="AE832">
        <v>46.15</v>
      </c>
      <c r="AF832">
        <v>14</v>
      </c>
      <c r="AG832">
        <v>2</v>
      </c>
      <c r="AH832">
        <v>4</v>
      </c>
      <c r="AI832">
        <v>7</v>
      </c>
    </row>
    <row r="833" spans="1:35" x14ac:dyDescent="0.2">
      <c r="A833" s="102">
        <v>552</v>
      </c>
      <c r="B833">
        <v>8377</v>
      </c>
      <c r="C833" t="s">
        <v>3525</v>
      </c>
      <c r="D833" t="s">
        <v>3405</v>
      </c>
      <c r="E833">
        <v>1083</v>
      </c>
      <c r="F833">
        <v>1084</v>
      </c>
      <c r="G833">
        <v>900</v>
      </c>
      <c r="H833" t="s">
        <v>3340</v>
      </c>
      <c r="I833">
        <v>9956</v>
      </c>
      <c r="J833" t="s">
        <v>3285</v>
      </c>
      <c r="K833" t="s">
        <v>3366</v>
      </c>
      <c r="L833">
        <v>1963</v>
      </c>
      <c r="M833">
        <v>1946</v>
      </c>
      <c r="N833">
        <v>500</v>
      </c>
      <c r="O833" t="s">
        <v>3343</v>
      </c>
      <c r="P833">
        <v>0.81862911624996104</v>
      </c>
      <c r="Q833">
        <v>0.86880652115971502</v>
      </c>
      <c r="R833">
        <v>0.25775110932166201</v>
      </c>
      <c r="S833">
        <v>0.12548522945308099</v>
      </c>
      <c r="T833">
        <v>0.174574320036882</v>
      </c>
      <c r="U833">
        <v>0.174574320036882</v>
      </c>
      <c r="V833">
        <v>0.21990715715353401</v>
      </c>
      <c r="W833">
        <v>0.41</v>
      </c>
      <c r="X833">
        <v>0.27</v>
      </c>
      <c r="Y833">
        <v>-172939</v>
      </c>
      <c r="Z833">
        <v>-10173</v>
      </c>
      <c r="AA833">
        <v>-0.48</v>
      </c>
      <c r="AB833">
        <v>17</v>
      </c>
      <c r="AC833">
        <v>8</v>
      </c>
      <c r="AD833">
        <v>9</v>
      </c>
      <c r="AE833">
        <v>47.06</v>
      </c>
      <c r="AF833">
        <v>12</v>
      </c>
      <c r="AG833">
        <v>4</v>
      </c>
      <c r="AH833">
        <v>6</v>
      </c>
      <c r="AI833">
        <v>7</v>
      </c>
    </row>
    <row r="834" spans="1:35" x14ac:dyDescent="0.2">
      <c r="A834" s="102">
        <v>196</v>
      </c>
      <c r="B834">
        <v>2267</v>
      </c>
      <c r="C834" t="s">
        <v>3701</v>
      </c>
      <c r="D834" t="s">
        <v>3368</v>
      </c>
      <c r="E834">
        <v>5700</v>
      </c>
      <c r="F834">
        <v>5750</v>
      </c>
      <c r="G834">
        <v>100</v>
      </c>
      <c r="H834" t="s">
        <v>3340</v>
      </c>
      <c r="I834">
        <v>9474</v>
      </c>
      <c r="J834" t="s">
        <v>3667</v>
      </c>
      <c r="K834" t="s">
        <v>3342</v>
      </c>
      <c r="L834">
        <v>1530</v>
      </c>
      <c r="M834">
        <v>1554</v>
      </c>
      <c r="N834">
        <v>400</v>
      </c>
      <c r="O834" t="s">
        <v>3343</v>
      </c>
      <c r="P834">
        <v>0.82390619351353001</v>
      </c>
      <c r="Q834">
        <v>0.91994932279091002</v>
      </c>
      <c r="R834">
        <v>1.3982501075525299E-2</v>
      </c>
      <c r="S834">
        <v>0.14588538568515899</v>
      </c>
      <c r="T834">
        <v>2.1441714611938401</v>
      </c>
      <c r="U834">
        <v>2.1441714611938401</v>
      </c>
      <c r="V834">
        <v>2.5837972674705698</v>
      </c>
      <c r="W834">
        <v>9.67</v>
      </c>
      <c r="X834">
        <v>8.1</v>
      </c>
      <c r="Y834">
        <v>-176624</v>
      </c>
      <c r="Z834">
        <v>-13586</v>
      </c>
      <c r="AA834">
        <v>-0.71</v>
      </c>
      <c r="AB834">
        <v>13</v>
      </c>
      <c r="AC834">
        <v>5</v>
      </c>
      <c r="AD834">
        <v>8</v>
      </c>
      <c r="AE834">
        <v>38.46</v>
      </c>
      <c r="AF834">
        <v>9</v>
      </c>
      <c r="AG834">
        <v>5</v>
      </c>
      <c r="AH834">
        <v>7</v>
      </c>
      <c r="AI834">
        <v>1</v>
      </c>
    </row>
    <row r="835" spans="1:35" x14ac:dyDescent="0.2">
      <c r="A835" s="102">
        <v>393</v>
      </c>
      <c r="B835">
        <v>1605</v>
      </c>
      <c r="C835" t="s">
        <v>3685</v>
      </c>
      <c r="D835" t="s">
        <v>3666</v>
      </c>
      <c r="E835">
        <v>1029</v>
      </c>
      <c r="F835">
        <v>1047.5</v>
      </c>
      <c r="G835">
        <v>900</v>
      </c>
      <c r="H835" t="s">
        <v>3340</v>
      </c>
      <c r="I835">
        <v>7282</v>
      </c>
      <c r="J835" t="s">
        <v>3710</v>
      </c>
      <c r="K835" t="s">
        <v>3358</v>
      </c>
      <c r="L835">
        <v>2377</v>
      </c>
      <c r="M835">
        <v>2378</v>
      </c>
      <c r="N835">
        <v>400</v>
      </c>
      <c r="O835" t="s">
        <v>3343</v>
      </c>
      <c r="P835">
        <v>0.83301869415201901</v>
      </c>
      <c r="Q835">
        <v>0.89022345300273298</v>
      </c>
      <c r="R835" s="106">
        <v>0.25997829669370998</v>
      </c>
      <c r="S835">
        <v>1.4973597915547501E-3</v>
      </c>
      <c r="T835">
        <v>2.1344324173970302</v>
      </c>
      <c r="U835">
        <v>2.1344324173970302</v>
      </c>
      <c r="V835">
        <v>1.5849628499564501</v>
      </c>
      <c r="W835">
        <v>6</v>
      </c>
      <c r="X835">
        <v>0.89</v>
      </c>
      <c r="Y835">
        <v>-178487</v>
      </c>
      <c r="Z835">
        <v>-7760</v>
      </c>
      <c r="AA835">
        <v>-0.46</v>
      </c>
      <c r="AB835">
        <v>23</v>
      </c>
      <c r="AC835">
        <v>9</v>
      </c>
      <c r="AD835">
        <v>14</v>
      </c>
      <c r="AE835">
        <v>39.130000000000003</v>
      </c>
      <c r="AF835">
        <v>12</v>
      </c>
      <c r="AG835">
        <v>6</v>
      </c>
      <c r="AH835">
        <v>8</v>
      </c>
      <c r="AI835">
        <v>9</v>
      </c>
    </row>
    <row r="836" spans="1:35" x14ac:dyDescent="0.2">
      <c r="A836" s="102">
        <v>221</v>
      </c>
      <c r="B836">
        <v>4005</v>
      </c>
      <c r="C836" t="s">
        <v>3698</v>
      </c>
      <c r="D836" t="s">
        <v>3365</v>
      </c>
      <c r="E836">
        <v>450</v>
      </c>
      <c r="F836">
        <v>454</v>
      </c>
      <c r="G836">
        <v>2200</v>
      </c>
      <c r="H836" t="s">
        <v>3340</v>
      </c>
      <c r="I836">
        <v>8242</v>
      </c>
      <c r="J836" t="s">
        <v>1084</v>
      </c>
      <c r="K836" t="s">
        <v>3366</v>
      </c>
      <c r="L836">
        <v>995</v>
      </c>
      <c r="M836">
        <v>1003</v>
      </c>
      <c r="N836">
        <v>1000</v>
      </c>
      <c r="O836" t="s">
        <v>3343</v>
      </c>
      <c r="P836">
        <v>0.87424423366645698</v>
      </c>
      <c r="Q836">
        <v>0.91462122138695101</v>
      </c>
      <c r="R836" s="15">
        <v>0.12872021539070899</v>
      </c>
      <c r="S836">
        <v>1.55326630872169E-4</v>
      </c>
      <c r="T836">
        <v>2.6749468921509898</v>
      </c>
      <c r="U836">
        <v>2.6749468921509898</v>
      </c>
      <c r="V836">
        <v>2.0638507687265002</v>
      </c>
      <c r="W836">
        <v>9.2799999999999994</v>
      </c>
      <c r="X836">
        <v>0.42</v>
      </c>
      <c r="Y836">
        <v>-188150</v>
      </c>
      <c r="Z836">
        <v>-8960</v>
      </c>
      <c r="AA836">
        <v>-0.44</v>
      </c>
      <c r="AB836">
        <v>21</v>
      </c>
      <c r="AC836">
        <v>10</v>
      </c>
      <c r="AD836">
        <v>11</v>
      </c>
      <c r="AE836">
        <v>47.62</v>
      </c>
      <c r="AF836">
        <v>12</v>
      </c>
      <c r="AG836">
        <v>7</v>
      </c>
      <c r="AH836">
        <v>8</v>
      </c>
      <c r="AI836">
        <v>6</v>
      </c>
    </row>
    <row r="837" spans="1:35" x14ac:dyDescent="0.2">
      <c r="A837" s="102">
        <v>96</v>
      </c>
      <c r="B837">
        <v>1333</v>
      </c>
      <c r="C837" t="s">
        <v>3521</v>
      </c>
      <c r="D837" t="s">
        <v>3522</v>
      </c>
      <c r="E837">
        <v>2532</v>
      </c>
      <c r="F837">
        <v>2596</v>
      </c>
      <c r="G837">
        <v>400</v>
      </c>
      <c r="H837" t="s">
        <v>3343</v>
      </c>
      <c r="I837">
        <v>2531</v>
      </c>
      <c r="J837" t="s">
        <v>3367</v>
      </c>
      <c r="K837" t="s">
        <v>3368</v>
      </c>
      <c r="L837">
        <v>969</v>
      </c>
      <c r="M837">
        <v>969</v>
      </c>
      <c r="N837">
        <v>1100</v>
      </c>
      <c r="O837" t="s">
        <v>3340</v>
      </c>
      <c r="P837">
        <v>0.94538863369021797</v>
      </c>
      <c r="Q837">
        <v>0.93519113018508304</v>
      </c>
      <c r="R837" s="15">
        <v>4.6572878289781701E-8</v>
      </c>
      <c r="S837">
        <v>3.5258457324395601E-2</v>
      </c>
      <c r="T837">
        <v>-0.34705869381751098</v>
      </c>
      <c r="U837">
        <v>0.34705869381751098</v>
      </c>
      <c r="V837">
        <v>1.1175882799327499</v>
      </c>
      <c r="W837">
        <v>-0.83</v>
      </c>
      <c r="X837">
        <v>2.65</v>
      </c>
      <c r="Y837">
        <v>-189344</v>
      </c>
      <c r="Z837">
        <v>-11138</v>
      </c>
      <c r="AA837">
        <v>-0.59</v>
      </c>
      <c r="AB837">
        <v>17</v>
      </c>
      <c r="AC837">
        <v>7</v>
      </c>
      <c r="AD837">
        <v>10</v>
      </c>
      <c r="AE837">
        <v>41.18</v>
      </c>
      <c r="AF837">
        <v>13</v>
      </c>
      <c r="AG837">
        <v>4</v>
      </c>
      <c r="AH837">
        <v>7</v>
      </c>
      <c r="AI837">
        <v>6</v>
      </c>
    </row>
    <row r="838" spans="1:35" x14ac:dyDescent="0.2">
      <c r="A838" s="102">
        <v>812</v>
      </c>
      <c r="B838">
        <v>4005</v>
      </c>
      <c r="C838" t="s">
        <v>3698</v>
      </c>
      <c r="D838" t="s">
        <v>3365</v>
      </c>
      <c r="E838">
        <v>450</v>
      </c>
      <c r="F838">
        <v>454</v>
      </c>
      <c r="G838">
        <v>2200</v>
      </c>
      <c r="H838" t="s">
        <v>3343</v>
      </c>
      <c r="I838">
        <v>7976</v>
      </c>
      <c r="J838" t="s">
        <v>3400</v>
      </c>
      <c r="K838" t="s">
        <v>3364</v>
      </c>
      <c r="L838">
        <v>1643</v>
      </c>
      <c r="M838">
        <v>1657</v>
      </c>
      <c r="N838">
        <v>600</v>
      </c>
      <c r="O838" t="s">
        <v>3340</v>
      </c>
      <c r="P838">
        <v>0.81590347627509696</v>
      </c>
      <c r="Q838">
        <v>0.82729508269891705</v>
      </c>
      <c r="R838" s="15">
        <v>5.7395670225247799E-3</v>
      </c>
      <c r="S838">
        <v>1.17696804952441E-2</v>
      </c>
      <c r="T838">
        <v>-2.7964748780214599</v>
      </c>
      <c r="U838">
        <v>2.7964748780214599</v>
      </c>
      <c r="V838">
        <v>2.84813854150419</v>
      </c>
      <c r="W838">
        <v>-6.32</v>
      </c>
      <c r="X838">
        <v>0.46</v>
      </c>
      <c r="Y838">
        <v>-189707</v>
      </c>
      <c r="Z838">
        <v>-8248</v>
      </c>
      <c r="AA838">
        <v>-0.47</v>
      </c>
      <c r="AB838">
        <v>23</v>
      </c>
      <c r="AC838">
        <v>9</v>
      </c>
      <c r="AD838">
        <v>14</v>
      </c>
      <c r="AE838">
        <v>39.130000000000003</v>
      </c>
      <c r="AF838">
        <v>12</v>
      </c>
      <c r="AG838">
        <v>4</v>
      </c>
      <c r="AH838">
        <v>8</v>
      </c>
      <c r="AI838">
        <v>11</v>
      </c>
    </row>
    <row r="839" spans="1:35" x14ac:dyDescent="0.2">
      <c r="A839" s="102">
        <v>205</v>
      </c>
      <c r="B839">
        <v>7182</v>
      </c>
      <c r="C839" t="s">
        <v>3519</v>
      </c>
      <c r="D839" t="s">
        <v>3405</v>
      </c>
      <c r="E839">
        <v>1031</v>
      </c>
      <c r="F839">
        <v>1032</v>
      </c>
      <c r="G839">
        <v>1100</v>
      </c>
      <c r="H839" t="s">
        <v>3340</v>
      </c>
      <c r="I839">
        <v>9474</v>
      </c>
      <c r="J839" t="s">
        <v>3667</v>
      </c>
      <c r="K839" t="s">
        <v>3342</v>
      </c>
      <c r="L839">
        <v>1530</v>
      </c>
      <c r="M839">
        <v>1554</v>
      </c>
      <c r="N839">
        <v>700</v>
      </c>
      <c r="O839" t="s">
        <v>3343</v>
      </c>
      <c r="P839">
        <v>0.85801405840380796</v>
      </c>
      <c r="Q839">
        <v>0.91822488781150302</v>
      </c>
      <c r="R839" s="15">
        <v>3.1501219151299498E-2</v>
      </c>
      <c r="S839" s="15">
        <v>0.25195789274691699</v>
      </c>
      <c r="T839">
        <v>2.5289433378880299</v>
      </c>
      <c r="U839">
        <v>2.5289433378880299</v>
      </c>
      <c r="V839">
        <v>2.9606535777746799</v>
      </c>
      <c r="W839">
        <v>13.17</v>
      </c>
      <c r="X839">
        <v>4.3600000000000003</v>
      </c>
      <c r="Y839">
        <v>-190120</v>
      </c>
      <c r="Z839">
        <v>-10006</v>
      </c>
      <c r="AA839">
        <v>-0.45</v>
      </c>
      <c r="AB839">
        <v>19</v>
      </c>
      <c r="AC839">
        <v>10</v>
      </c>
      <c r="AD839">
        <v>9</v>
      </c>
      <c r="AE839">
        <v>52.63</v>
      </c>
      <c r="AF839">
        <v>12</v>
      </c>
      <c r="AG839">
        <v>4</v>
      </c>
      <c r="AH839">
        <v>6</v>
      </c>
      <c r="AI839">
        <v>9</v>
      </c>
    </row>
    <row r="840" spans="1:35" x14ac:dyDescent="0.2">
      <c r="A840" s="102">
        <v>604</v>
      </c>
      <c r="B840">
        <v>8341</v>
      </c>
      <c r="C840" t="s">
        <v>1098</v>
      </c>
      <c r="D840" t="s">
        <v>3405</v>
      </c>
      <c r="E840">
        <v>1694</v>
      </c>
      <c r="F840">
        <v>1694</v>
      </c>
      <c r="G840">
        <v>600</v>
      </c>
      <c r="H840" t="s">
        <v>3340</v>
      </c>
      <c r="I840">
        <v>9072</v>
      </c>
      <c r="J840" t="s">
        <v>3523</v>
      </c>
      <c r="K840" t="s">
        <v>3524</v>
      </c>
      <c r="L840">
        <v>2599</v>
      </c>
      <c r="M840">
        <v>2594</v>
      </c>
      <c r="N840">
        <v>400</v>
      </c>
      <c r="O840" t="s">
        <v>3343</v>
      </c>
      <c r="P840">
        <v>0.869630335289028</v>
      </c>
      <c r="Q840">
        <v>0.85955439803683498</v>
      </c>
      <c r="R840">
        <v>0.379088758505506</v>
      </c>
      <c r="S840">
        <v>6.3914681221132502E-2</v>
      </c>
      <c r="T840">
        <v>0.16042563844892499</v>
      </c>
      <c r="U840">
        <v>0.16042563844892499</v>
      </c>
      <c r="V840">
        <v>0.252963907311265</v>
      </c>
      <c r="W840">
        <v>0.31</v>
      </c>
      <c r="X840">
        <v>2.04</v>
      </c>
      <c r="Y840">
        <v>-190345</v>
      </c>
      <c r="Z840">
        <v>-19034</v>
      </c>
      <c r="AA840">
        <v>-0.91</v>
      </c>
      <c r="AB840">
        <v>10</v>
      </c>
      <c r="AC840">
        <v>3</v>
      </c>
      <c r="AD840">
        <v>7</v>
      </c>
      <c r="AE840">
        <v>30</v>
      </c>
      <c r="AF840">
        <v>16</v>
      </c>
      <c r="AG840">
        <v>1</v>
      </c>
      <c r="AH840">
        <v>2</v>
      </c>
      <c r="AI840">
        <v>7</v>
      </c>
    </row>
    <row r="841" spans="1:35" x14ac:dyDescent="0.2">
      <c r="A841" s="102">
        <v>670</v>
      </c>
      <c r="B841">
        <v>6371</v>
      </c>
      <c r="C841" t="s">
        <v>3593</v>
      </c>
      <c r="D841" t="s">
        <v>3353</v>
      </c>
      <c r="E841">
        <v>3420</v>
      </c>
      <c r="F841">
        <v>3370</v>
      </c>
      <c r="G841">
        <v>200</v>
      </c>
      <c r="H841" t="s">
        <v>3343</v>
      </c>
      <c r="I841">
        <v>8316</v>
      </c>
      <c r="J841" t="s">
        <v>3673</v>
      </c>
      <c r="K841" t="s">
        <v>3405</v>
      </c>
      <c r="L841">
        <v>3901</v>
      </c>
      <c r="M841">
        <v>3904</v>
      </c>
      <c r="N841">
        <v>200</v>
      </c>
      <c r="O841" t="s">
        <v>3340</v>
      </c>
      <c r="P841">
        <v>0.82097962407718905</v>
      </c>
      <c r="Q841">
        <v>0.84883236101168102</v>
      </c>
      <c r="R841" s="106">
        <v>9.1957457100021404E-3</v>
      </c>
      <c r="S841" s="106">
        <v>6.8544982474015706E-2</v>
      </c>
      <c r="T841">
        <v>-3.3141234795707701</v>
      </c>
      <c r="U841">
        <v>3.3141234795707701</v>
      </c>
      <c r="V841">
        <v>3.7723515055635199</v>
      </c>
      <c r="W841">
        <v>-10.33</v>
      </c>
      <c r="X841">
        <v>13.68</v>
      </c>
      <c r="Y841">
        <v>-190842</v>
      </c>
      <c r="Z841">
        <v>-15904</v>
      </c>
      <c r="AA841">
        <v>-0.96</v>
      </c>
      <c r="AB841">
        <v>12</v>
      </c>
      <c r="AC841">
        <v>5</v>
      </c>
      <c r="AD841">
        <v>7</v>
      </c>
      <c r="AE841">
        <v>41.67</v>
      </c>
      <c r="AF841">
        <v>14</v>
      </c>
      <c r="AG841">
        <v>1</v>
      </c>
      <c r="AH841">
        <v>4</v>
      </c>
      <c r="AI841">
        <v>7</v>
      </c>
    </row>
    <row r="842" spans="1:35" x14ac:dyDescent="0.2">
      <c r="A842" s="102">
        <v>769</v>
      </c>
      <c r="B842">
        <v>4739</v>
      </c>
      <c r="C842" t="s">
        <v>3402</v>
      </c>
      <c r="D842" t="s">
        <v>3342</v>
      </c>
      <c r="E842">
        <v>3330</v>
      </c>
      <c r="F842">
        <v>3270</v>
      </c>
      <c r="G842">
        <v>300</v>
      </c>
      <c r="H842" t="s">
        <v>3343</v>
      </c>
      <c r="I842">
        <v>8804</v>
      </c>
      <c r="J842" t="s">
        <v>1137</v>
      </c>
      <c r="K842" t="s">
        <v>3362</v>
      </c>
      <c r="L842">
        <v>1772</v>
      </c>
      <c r="M842">
        <v>1770</v>
      </c>
      <c r="N842">
        <v>600</v>
      </c>
      <c r="O842" t="s">
        <v>3340</v>
      </c>
      <c r="P842">
        <v>0.82425641172655695</v>
      </c>
      <c r="Q842">
        <v>0.83415028061581897</v>
      </c>
      <c r="R842">
        <v>0.45085242895456901</v>
      </c>
      <c r="S842">
        <v>0.21306452023772701</v>
      </c>
      <c r="T842">
        <v>-0.16252002848976699</v>
      </c>
      <c r="U842">
        <v>0.16252002848976699</v>
      </c>
      <c r="V842">
        <v>0.42812843554896501</v>
      </c>
      <c r="W842">
        <v>-0.46</v>
      </c>
      <c r="X842">
        <v>8.26</v>
      </c>
      <c r="Y842">
        <v>-191909</v>
      </c>
      <c r="Z842">
        <v>-10100</v>
      </c>
      <c r="AA842">
        <v>-0.57999999999999996</v>
      </c>
      <c r="AB842">
        <v>19</v>
      </c>
      <c r="AC842">
        <v>8</v>
      </c>
      <c r="AD842">
        <v>11</v>
      </c>
      <c r="AE842">
        <v>42.11</v>
      </c>
      <c r="AF842">
        <v>13</v>
      </c>
      <c r="AG842">
        <v>6</v>
      </c>
      <c r="AH842">
        <v>8</v>
      </c>
      <c r="AI842">
        <v>5</v>
      </c>
    </row>
    <row r="843" spans="1:35" x14ac:dyDescent="0.2">
      <c r="A843" s="102">
        <v>629</v>
      </c>
      <c r="B843">
        <v>2331</v>
      </c>
      <c r="C843" t="s">
        <v>3572</v>
      </c>
      <c r="D843" t="s">
        <v>3355</v>
      </c>
      <c r="E843">
        <v>5850</v>
      </c>
      <c r="F843">
        <v>5690</v>
      </c>
      <c r="G843">
        <v>100</v>
      </c>
      <c r="H843" t="s">
        <v>3340</v>
      </c>
      <c r="I843">
        <v>6501</v>
      </c>
      <c r="J843" t="s">
        <v>3638</v>
      </c>
      <c r="K843" t="s">
        <v>3345</v>
      </c>
      <c r="L843">
        <v>4118</v>
      </c>
      <c r="M843">
        <v>4105</v>
      </c>
      <c r="N843">
        <v>100</v>
      </c>
      <c r="O843" t="s">
        <v>3343</v>
      </c>
      <c r="P843">
        <v>0.85240944598034696</v>
      </c>
      <c r="Q843">
        <v>0.85495250505826303</v>
      </c>
      <c r="R843">
        <v>0.103093915331046</v>
      </c>
      <c r="S843">
        <v>9.9847893647800001E-2</v>
      </c>
      <c r="T843">
        <v>1.0421520118743699</v>
      </c>
      <c r="U843">
        <v>1.0421520118743699</v>
      </c>
      <c r="V843">
        <v>1.98990931060006</v>
      </c>
      <c r="W843">
        <v>2.99</v>
      </c>
      <c r="X843">
        <v>27.86</v>
      </c>
      <c r="Y843">
        <v>-192613</v>
      </c>
      <c r="Z843">
        <v>-32102</v>
      </c>
      <c r="AA843">
        <v>-1.56</v>
      </c>
      <c r="AB843">
        <v>6</v>
      </c>
      <c r="AC843">
        <v>2</v>
      </c>
      <c r="AD843">
        <v>4</v>
      </c>
      <c r="AE843">
        <v>33.33</v>
      </c>
      <c r="AF843">
        <v>13</v>
      </c>
      <c r="AG843">
        <v>2</v>
      </c>
      <c r="AH843">
        <v>2</v>
      </c>
      <c r="AI843">
        <v>2</v>
      </c>
    </row>
    <row r="844" spans="1:35" x14ac:dyDescent="0.2">
      <c r="A844" s="102">
        <v>841</v>
      </c>
      <c r="B844">
        <v>4004</v>
      </c>
      <c r="C844" t="s">
        <v>3644</v>
      </c>
      <c r="D844" t="s">
        <v>3365</v>
      </c>
      <c r="E844">
        <v>2694</v>
      </c>
      <c r="F844">
        <v>2682</v>
      </c>
      <c r="G844">
        <v>400</v>
      </c>
      <c r="H844" t="s">
        <v>3343</v>
      </c>
      <c r="I844">
        <v>9508</v>
      </c>
      <c r="J844" t="s">
        <v>3529</v>
      </c>
      <c r="K844" t="s">
        <v>3407</v>
      </c>
      <c r="L844">
        <v>909</v>
      </c>
      <c r="M844">
        <v>921</v>
      </c>
      <c r="N844">
        <v>1200</v>
      </c>
      <c r="O844" t="s">
        <v>3340</v>
      </c>
      <c r="P844">
        <v>0.82672117044973203</v>
      </c>
      <c r="Q844">
        <v>0.82170608074224905</v>
      </c>
      <c r="R844">
        <v>3.9226037873848998E-2</v>
      </c>
      <c r="S844">
        <v>0.34162468345323799</v>
      </c>
      <c r="T844">
        <v>-0.89521401874459705</v>
      </c>
      <c r="U844">
        <v>0.89521401874459705</v>
      </c>
      <c r="V844">
        <v>0.85437253944239</v>
      </c>
      <c r="W844">
        <v>-5.05</v>
      </c>
      <c r="X844">
        <v>3.02</v>
      </c>
      <c r="Y844">
        <v>-192795</v>
      </c>
      <c r="Z844">
        <v>-6886</v>
      </c>
      <c r="AA844">
        <v>-0.35</v>
      </c>
      <c r="AB844">
        <v>28</v>
      </c>
      <c r="AC844">
        <v>14</v>
      </c>
      <c r="AD844">
        <v>14</v>
      </c>
      <c r="AE844">
        <v>50</v>
      </c>
      <c r="AF844">
        <v>10</v>
      </c>
      <c r="AG844">
        <v>12</v>
      </c>
      <c r="AH844">
        <v>12</v>
      </c>
      <c r="AI844">
        <v>4</v>
      </c>
    </row>
    <row r="845" spans="1:35" x14ac:dyDescent="0.2">
      <c r="A845" s="102">
        <v>796</v>
      </c>
      <c r="B845">
        <v>4118</v>
      </c>
      <c r="C845" t="s">
        <v>3705</v>
      </c>
      <c r="D845" t="s">
        <v>3365</v>
      </c>
      <c r="E845">
        <v>3425</v>
      </c>
      <c r="F845">
        <v>3440</v>
      </c>
      <c r="G845">
        <v>300</v>
      </c>
      <c r="H845" t="s">
        <v>3340</v>
      </c>
      <c r="I845">
        <v>5019</v>
      </c>
      <c r="J845" t="s">
        <v>3724</v>
      </c>
      <c r="K845" t="s">
        <v>3725</v>
      </c>
      <c r="L845">
        <v>2762</v>
      </c>
      <c r="M845">
        <v>2767</v>
      </c>
      <c r="N845">
        <v>400</v>
      </c>
      <c r="O845" t="s">
        <v>3343</v>
      </c>
      <c r="P845">
        <v>0.80211330650154999</v>
      </c>
      <c r="Q845">
        <v>0.82963806988288602</v>
      </c>
      <c r="R845" s="106">
        <v>6.0838583881528199E-2</v>
      </c>
      <c r="S845" s="106">
        <v>0.259969048922016</v>
      </c>
      <c r="T845">
        <v>1.7645376391271801</v>
      </c>
      <c r="U845">
        <v>1.7645376391271801</v>
      </c>
      <c r="V845">
        <v>1.44253644901905</v>
      </c>
      <c r="W845">
        <v>4.96</v>
      </c>
      <c r="X845">
        <v>7.25</v>
      </c>
      <c r="Y845">
        <v>-192863</v>
      </c>
      <c r="Z845">
        <v>-14836</v>
      </c>
      <c r="AA845">
        <v>-0.9</v>
      </c>
      <c r="AB845">
        <v>13</v>
      </c>
      <c r="AC845">
        <v>4</v>
      </c>
      <c r="AD845">
        <v>9</v>
      </c>
      <c r="AE845">
        <v>30.77</v>
      </c>
      <c r="AF845">
        <v>9</v>
      </c>
      <c r="AG845">
        <v>4</v>
      </c>
      <c r="AH845">
        <v>7</v>
      </c>
      <c r="AI845">
        <v>2</v>
      </c>
    </row>
    <row r="846" spans="1:35" x14ac:dyDescent="0.2">
      <c r="A846" s="102">
        <v>71</v>
      </c>
      <c r="B846">
        <v>3038</v>
      </c>
      <c r="C846" t="s">
        <v>1379</v>
      </c>
      <c r="D846" t="s">
        <v>3347</v>
      </c>
      <c r="E846">
        <v>4320</v>
      </c>
      <c r="F846">
        <v>4365</v>
      </c>
      <c r="G846">
        <v>200</v>
      </c>
      <c r="H846" t="s">
        <v>3340</v>
      </c>
      <c r="I846">
        <v>8036</v>
      </c>
      <c r="J846" t="s">
        <v>3354</v>
      </c>
      <c r="K846" t="s">
        <v>3347</v>
      </c>
      <c r="L846">
        <v>8080</v>
      </c>
      <c r="M846">
        <v>8010</v>
      </c>
      <c r="N846">
        <v>100</v>
      </c>
      <c r="O846" t="s">
        <v>3343</v>
      </c>
      <c r="P846">
        <v>0.88255515493933601</v>
      </c>
      <c r="Q846">
        <v>0.94187835805490205</v>
      </c>
      <c r="R846" s="106">
        <v>0.50430027840735003</v>
      </c>
      <c r="S846" s="106">
        <v>0.100242822392152</v>
      </c>
      <c r="T846">
        <v>1.8444069478771901</v>
      </c>
      <c r="U846">
        <v>1.8444069478771901</v>
      </c>
      <c r="V846">
        <v>1.3994749943487299</v>
      </c>
      <c r="W846">
        <v>10.56</v>
      </c>
      <c r="X846">
        <v>8.99</v>
      </c>
      <c r="Y846">
        <v>-195909</v>
      </c>
      <c r="Z846">
        <v>-10311</v>
      </c>
      <c r="AA846">
        <v>-0.72</v>
      </c>
      <c r="AB846">
        <v>19</v>
      </c>
      <c r="AC846">
        <v>7</v>
      </c>
      <c r="AD846">
        <v>12</v>
      </c>
      <c r="AE846">
        <v>36.840000000000003</v>
      </c>
      <c r="AF846">
        <v>9</v>
      </c>
      <c r="AG846">
        <v>6</v>
      </c>
      <c r="AH846">
        <v>8</v>
      </c>
      <c r="AI846">
        <v>5</v>
      </c>
    </row>
    <row r="847" spans="1:35" x14ac:dyDescent="0.2">
      <c r="A847" s="102">
        <v>283</v>
      </c>
      <c r="B847">
        <v>2914</v>
      </c>
      <c r="C847" t="s">
        <v>3574</v>
      </c>
      <c r="D847" t="s">
        <v>3368</v>
      </c>
      <c r="E847">
        <v>2300</v>
      </c>
      <c r="F847">
        <v>2298</v>
      </c>
      <c r="G847">
        <v>400</v>
      </c>
      <c r="H847" t="s">
        <v>3340</v>
      </c>
      <c r="I847">
        <v>8242</v>
      </c>
      <c r="J847" t="s">
        <v>1084</v>
      </c>
      <c r="K847" t="s">
        <v>3366</v>
      </c>
      <c r="L847">
        <v>995</v>
      </c>
      <c r="M847">
        <v>1003</v>
      </c>
      <c r="N847">
        <v>900</v>
      </c>
      <c r="O847" t="s">
        <v>3343</v>
      </c>
      <c r="P847">
        <v>0.84325127903744002</v>
      </c>
      <c r="Q847">
        <v>0.90493872270317</v>
      </c>
      <c r="R847">
        <v>0.380742835783412</v>
      </c>
      <c r="S847">
        <v>5.74231982033509E-2</v>
      </c>
      <c r="T847">
        <v>3.0565875339711699</v>
      </c>
      <c r="U847">
        <v>3.0565875339711699</v>
      </c>
      <c r="V847">
        <v>2.8625798357039902</v>
      </c>
      <c r="W847">
        <v>11.8</v>
      </c>
      <c r="X847">
        <v>1.8</v>
      </c>
      <c r="Y847">
        <v>-196918</v>
      </c>
      <c r="Z847">
        <v>-12307</v>
      </c>
      <c r="AA847">
        <v>-0.71</v>
      </c>
      <c r="AB847">
        <v>16</v>
      </c>
      <c r="AC847">
        <v>7</v>
      </c>
      <c r="AD847">
        <v>9</v>
      </c>
      <c r="AE847">
        <v>43.75</v>
      </c>
      <c r="AF847">
        <v>10</v>
      </c>
      <c r="AG847">
        <v>5</v>
      </c>
      <c r="AH847">
        <v>8</v>
      </c>
      <c r="AI847">
        <v>3</v>
      </c>
    </row>
    <row r="848" spans="1:35" x14ac:dyDescent="0.2">
      <c r="A848" s="102">
        <v>131</v>
      </c>
      <c r="B848">
        <v>7976</v>
      </c>
      <c r="C848" t="s">
        <v>3400</v>
      </c>
      <c r="D848" t="s">
        <v>3364</v>
      </c>
      <c r="E848">
        <v>1643</v>
      </c>
      <c r="F848">
        <v>1657</v>
      </c>
      <c r="G848">
        <v>600</v>
      </c>
      <c r="H848" t="s">
        <v>3340</v>
      </c>
      <c r="I848">
        <v>9474</v>
      </c>
      <c r="J848" t="s">
        <v>3667</v>
      </c>
      <c r="K848" t="s">
        <v>3342</v>
      </c>
      <c r="L848">
        <v>1530</v>
      </c>
      <c r="M848">
        <v>1554</v>
      </c>
      <c r="N848">
        <v>600</v>
      </c>
      <c r="O848" t="s">
        <v>3343</v>
      </c>
      <c r="P848">
        <v>0.85056739924712199</v>
      </c>
      <c r="Q848">
        <v>0.92908386585789404</v>
      </c>
      <c r="R848">
        <v>0.14205302548356699</v>
      </c>
      <c r="S848">
        <v>0.239021412406067</v>
      </c>
      <c r="T848">
        <v>2.5821238222723402</v>
      </c>
      <c r="U848">
        <v>2.5821238222723402</v>
      </c>
      <c r="V848">
        <v>2.8849565435826898</v>
      </c>
      <c r="W848">
        <v>12.58</v>
      </c>
      <c r="X848">
        <v>6.22</v>
      </c>
      <c r="Y848">
        <v>-197862</v>
      </c>
      <c r="Z848">
        <v>-11639</v>
      </c>
      <c r="AA848">
        <v>-0.61</v>
      </c>
      <c r="AB848">
        <v>17</v>
      </c>
      <c r="AC848">
        <v>8</v>
      </c>
      <c r="AD848">
        <v>9</v>
      </c>
      <c r="AE848">
        <v>47.06</v>
      </c>
      <c r="AF848">
        <v>10</v>
      </c>
      <c r="AG848">
        <v>6</v>
      </c>
      <c r="AH848">
        <v>9</v>
      </c>
      <c r="AI848">
        <v>2</v>
      </c>
    </row>
    <row r="849" spans="1:35" x14ac:dyDescent="0.2">
      <c r="A849" s="102">
        <v>544</v>
      </c>
      <c r="B849">
        <v>3863</v>
      </c>
      <c r="C849" t="s">
        <v>3672</v>
      </c>
      <c r="D849" t="s">
        <v>3671</v>
      </c>
      <c r="E849">
        <v>1837</v>
      </c>
      <c r="F849">
        <v>1840</v>
      </c>
      <c r="G849">
        <v>500</v>
      </c>
      <c r="H849" t="s">
        <v>3340</v>
      </c>
      <c r="I849">
        <v>7211</v>
      </c>
      <c r="J849" t="s">
        <v>28</v>
      </c>
      <c r="K849" t="s">
        <v>3358</v>
      </c>
      <c r="L849">
        <v>408</v>
      </c>
      <c r="M849">
        <v>408</v>
      </c>
      <c r="N849">
        <v>2300</v>
      </c>
      <c r="O849" t="s">
        <v>3343</v>
      </c>
      <c r="P849">
        <v>0.86264095431964904</v>
      </c>
      <c r="Q849">
        <v>0.87033900463784197</v>
      </c>
      <c r="R849" s="15">
        <v>6.7087657596435395E-4</v>
      </c>
      <c r="S849" s="15">
        <v>0.15786117290650101</v>
      </c>
      <c r="T849">
        <v>2.64294914877732</v>
      </c>
      <c r="U849">
        <v>2.64294914877732</v>
      </c>
      <c r="V849">
        <v>2.8080622921169098</v>
      </c>
      <c r="W849">
        <v>12.22</v>
      </c>
      <c r="X849">
        <v>2</v>
      </c>
      <c r="Y849">
        <v>-200289</v>
      </c>
      <c r="Z849">
        <v>-11782</v>
      </c>
      <c r="AA849">
        <v>-0.64</v>
      </c>
      <c r="AB849">
        <v>17</v>
      </c>
      <c r="AC849">
        <v>8</v>
      </c>
      <c r="AD849">
        <v>9</v>
      </c>
      <c r="AE849">
        <v>47.06</v>
      </c>
      <c r="AF849">
        <v>12</v>
      </c>
      <c r="AG849">
        <v>4</v>
      </c>
      <c r="AH849">
        <v>6</v>
      </c>
      <c r="AI849">
        <v>7</v>
      </c>
    </row>
    <row r="850" spans="1:35" x14ac:dyDescent="0.2">
      <c r="A850" s="102">
        <v>309</v>
      </c>
      <c r="B850">
        <v>8253</v>
      </c>
      <c r="C850" t="s">
        <v>697</v>
      </c>
      <c r="D850" t="s">
        <v>3346</v>
      </c>
      <c r="E850">
        <v>1775</v>
      </c>
      <c r="F850">
        <v>1766</v>
      </c>
      <c r="G850">
        <v>600</v>
      </c>
      <c r="H850" t="s">
        <v>3343</v>
      </c>
      <c r="I850">
        <v>8604</v>
      </c>
      <c r="J850" t="s">
        <v>558</v>
      </c>
      <c r="K850" t="s">
        <v>3641</v>
      </c>
      <c r="L850">
        <v>543</v>
      </c>
      <c r="M850">
        <v>544.29999999999995</v>
      </c>
      <c r="N850">
        <v>1900</v>
      </c>
      <c r="O850" t="s">
        <v>3340</v>
      </c>
      <c r="P850">
        <v>0.80458978799291903</v>
      </c>
      <c r="Q850">
        <v>0.90088134004754095</v>
      </c>
      <c r="R850" s="15">
        <v>8.9535395488097996E-2</v>
      </c>
      <c r="S850">
        <v>0.151717172216875</v>
      </c>
      <c r="T850">
        <v>-0.21137280896066901</v>
      </c>
      <c r="U850">
        <v>0.21137280896066901</v>
      </c>
      <c r="V850">
        <v>0.29635016975811201</v>
      </c>
      <c r="W850">
        <v>-0.66</v>
      </c>
      <c r="X850">
        <v>2.4</v>
      </c>
      <c r="Y850">
        <v>-200765</v>
      </c>
      <c r="Z850">
        <v>-11154</v>
      </c>
      <c r="AA850">
        <v>-0.49</v>
      </c>
      <c r="AB850">
        <v>18</v>
      </c>
      <c r="AC850">
        <v>8</v>
      </c>
      <c r="AD850">
        <v>10</v>
      </c>
      <c r="AE850">
        <v>44.44</v>
      </c>
      <c r="AF850">
        <v>11</v>
      </c>
      <c r="AG850">
        <v>4</v>
      </c>
      <c r="AH850">
        <v>8</v>
      </c>
      <c r="AI850">
        <v>6</v>
      </c>
    </row>
    <row r="851" spans="1:35" x14ac:dyDescent="0.2">
      <c r="A851" s="102">
        <v>826</v>
      </c>
      <c r="B851">
        <v>2427</v>
      </c>
      <c r="C851" t="s">
        <v>3727</v>
      </c>
      <c r="D851" t="s">
        <v>3355</v>
      </c>
      <c r="E851">
        <v>1030</v>
      </c>
      <c r="F851">
        <v>1034</v>
      </c>
      <c r="G851">
        <v>1000</v>
      </c>
      <c r="H851" t="s">
        <v>3343</v>
      </c>
      <c r="I851">
        <v>9716</v>
      </c>
      <c r="J851" t="s">
        <v>3653</v>
      </c>
      <c r="K851" t="s">
        <v>3355</v>
      </c>
      <c r="L851">
        <v>1273</v>
      </c>
      <c r="M851">
        <v>1293</v>
      </c>
      <c r="N851">
        <v>800</v>
      </c>
      <c r="O851" t="s">
        <v>3340</v>
      </c>
      <c r="P851">
        <v>0.88842594784548601</v>
      </c>
      <c r="Q851">
        <v>0.82508925804613698</v>
      </c>
      <c r="R851">
        <v>0.249199866543202</v>
      </c>
      <c r="S851">
        <v>4.5688938483242E-2</v>
      </c>
      <c r="T851">
        <v>-1.3609110649434399</v>
      </c>
      <c r="U851">
        <v>1.3609110649434399</v>
      </c>
      <c r="V851">
        <v>0.88240720009047802</v>
      </c>
      <c r="W851">
        <v>-3.93</v>
      </c>
      <c r="X851">
        <v>0.04</v>
      </c>
      <c r="Y851">
        <v>-201787</v>
      </c>
      <c r="Z851">
        <v>-10089</v>
      </c>
      <c r="AA851">
        <v>-0.48</v>
      </c>
      <c r="AB851">
        <v>20</v>
      </c>
      <c r="AC851">
        <v>10</v>
      </c>
      <c r="AD851">
        <v>10</v>
      </c>
      <c r="AE851">
        <v>50</v>
      </c>
      <c r="AF851">
        <v>8</v>
      </c>
      <c r="AG851">
        <v>9</v>
      </c>
      <c r="AH851">
        <v>9</v>
      </c>
      <c r="AI851">
        <v>2</v>
      </c>
    </row>
    <row r="852" spans="1:35" x14ac:dyDescent="0.2">
      <c r="A852" s="102">
        <v>436</v>
      </c>
      <c r="B852">
        <v>2413</v>
      </c>
      <c r="C852" t="s">
        <v>3360</v>
      </c>
      <c r="D852" t="s">
        <v>3355</v>
      </c>
      <c r="E852">
        <v>3230</v>
      </c>
      <c r="F852">
        <v>3220</v>
      </c>
      <c r="G852">
        <v>300</v>
      </c>
      <c r="H852" t="s">
        <v>3343</v>
      </c>
      <c r="I852">
        <v>6967</v>
      </c>
      <c r="J852" t="s">
        <v>989</v>
      </c>
      <c r="K852" t="s">
        <v>3345</v>
      </c>
      <c r="L852">
        <v>1323</v>
      </c>
      <c r="M852">
        <v>1318</v>
      </c>
      <c r="N852">
        <v>700</v>
      </c>
      <c r="O852" t="s">
        <v>3340</v>
      </c>
      <c r="P852">
        <v>0.86089495471337296</v>
      </c>
      <c r="Q852">
        <v>0.88445004096482605</v>
      </c>
      <c r="R852">
        <v>0.46923267765700999</v>
      </c>
      <c r="S852">
        <v>0.22886688917210701</v>
      </c>
      <c r="T852">
        <v>-0.69498610458214105</v>
      </c>
      <c r="U852">
        <v>0.69498610458214105</v>
      </c>
      <c r="V852">
        <v>0.46631129780034403</v>
      </c>
      <c r="W852">
        <v>-3.59</v>
      </c>
      <c r="X852">
        <v>4.49</v>
      </c>
      <c r="Y852">
        <v>-204155</v>
      </c>
      <c r="Z852">
        <v>-12009</v>
      </c>
      <c r="AA852">
        <v>-0.56999999999999995</v>
      </c>
      <c r="AB852">
        <v>17</v>
      </c>
      <c r="AC852">
        <v>7</v>
      </c>
      <c r="AD852">
        <v>10</v>
      </c>
      <c r="AE852">
        <v>41.18</v>
      </c>
      <c r="AF852">
        <v>8</v>
      </c>
      <c r="AG852">
        <v>6</v>
      </c>
      <c r="AH852">
        <v>9</v>
      </c>
      <c r="AI852">
        <v>2</v>
      </c>
    </row>
    <row r="853" spans="1:35" x14ac:dyDescent="0.2">
      <c r="A853" s="102">
        <v>879</v>
      </c>
      <c r="B853">
        <v>2427</v>
      </c>
      <c r="C853" t="s">
        <v>3727</v>
      </c>
      <c r="D853" t="s">
        <v>3355</v>
      </c>
      <c r="E853">
        <v>1030</v>
      </c>
      <c r="F853">
        <v>1034</v>
      </c>
      <c r="G853">
        <v>1000</v>
      </c>
      <c r="H853" t="s">
        <v>3343</v>
      </c>
      <c r="I853">
        <v>7189</v>
      </c>
      <c r="J853" t="s">
        <v>45</v>
      </c>
      <c r="K853" t="s">
        <v>3405</v>
      </c>
      <c r="L853">
        <v>745</v>
      </c>
      <c r="M853">
        <v>744</v>
      </c>
      <c r="N853">
        <v>1400</v>
      </c>
      <c r="O853" t="s">
        <v>3340</v>
      </c>
      <c r="P853">
        <v>0.95546648936556999</v>
      </c>
      <c r="Q853">
        <v>0.81442038729903798</v>
      </c>
      <c r="R853">
        <v>6.8081392184062395E-2</v>
      </c>
      <c r="S853">
        <v>0.14840414361512</v>
      </c>
      <c r="T853">
        <v>-0.18147284688871099</v>
      </c>
      <c r="U853">
        <v>0.18147284688871099</v>
      </c>
      <c r="V853">
        <v>0.70674827550011499</v>
      </c>
      <c r="W853">
        <v>-0.36</v>
      </c>
      <c r="X853">
        <v>0.74</v>
      </c>
      <c r="Y853">
        <v>-207906</v>
      </c>
      <c r="Z853">
        <v>-8316</v>
      </c>
      <c r="AA853">
        <v>-0.35</v>
      </c>
      <c r="AB853">
        <v>25</v>
      </c>
      <c r="AC853">
        <v>12</v>
      </c>
      <c r="AD853">
        <v>13</v>
      </c>
      <c r="AE853">
        <v>48</v>
      </c>
      <c r="AF853">
        <v>6</v>
      </c>
      <c r="AG853">
        <v>12</v>
      </c>
      <c r="AH853">
        <v>12</v>
      </c>
      <c r="AI853">
        <v>1</v>
      </c>
    </row>
    <row r="854" spans="1:35" x14ac:dyDescent="0.2">
      <c r="A854" s="102">
        <v>225</v>
      </c>
      <c r="B854">
        <v>1803</v>
      </c>
      <c r="C854" t="s">
        <v>3351</v>
      </c>
      <c r="D854" t="s">
        <v>3350</v>
      </c>
      <c r="E854">
        <v>1128</v>
      </c>
      <c r="F854">
        <v>1135</v>
      </c>
      <c r="G854">
        <v>900</v>
      </c>
      <c r="H854" t="s">
        <v>3340</v>
      </c>
      <c r="I854">
        <v>5393</v>
      </c>
      <c r="J854" t="s">
        <v>237</v>
      </c>
      <c r="K854" t="s">
        <v>3339</v>
      </c>
      <c r="L854">
        <v>2670</v>
      </c>
      <c r="M854">
        <v>2647</v>
      </c>
      <c r="N854">
        <v>400</v>
      </c>
      <c r="O854" t="s">
        <v>3343</v>
      </c>
      <c r="P854">
        <v>0.83932711504268698</v>
      </c>
      <c r="Q854">
        <v>0.91369670428809702</v>
      </c>
      <c r="R854">
        <v>9.1134888951874493E-2</v>
      </c>
      <c r="S854">
        <v>8.7501293610681596E-2</v>
      </c>
      <c r="T854">
        <v>0.22220272189381601</v>
      </c>
      <c r="U854">
        <v>0.22220272189381601</v>
      </c>
      <c r="V854">
        <v>6.7270884134067205E-2</v>
      </c>
      <c r="W854">
        <v>1.18</v>
      </c>
      <c r="X854">
        <v>3.52</v>
      </c>
      <c r="Y854">
        <v>-208056</v>
      </c>
      <c r="Z854">
        <v>-10950</v>
      </c>
      <c r="AA854">
        <v>-0.53</v>
      </c>
      <c r="AB854">
        <v>19</v>
      </c>
      <c r="AC854">
        <v>6</v>
      </c>
      <c r="AD854">
        <v>13</v>
      </c>
      <c r="AE854">
        <v>31.58</v>
      </c>
      <c r="AF854">
        <v>13</v>
      </c>
      <c r="AG854">
        <v>4</v>
      </c>
      <c r="AH854">
        <v>6</v>
      </c>
      <c r="AI854">
        <v>9</v>
      </c>
    </row>
    <row r="855" spans="1:35" x14ac:dyDescent="0.2">
      <c r="A855" s="102">
        <v>929</v>
      </c>
      <c r="B855">
        <v>5991</v>
      </c>
      <c r="C855" t="s">
        <v>1378</v>
      </c>
      <c r="D855" t="s">
        <v>3651</v>
      </c>
      <c r="E855">
        <v>889</v>
      </c>
      <c r="F855">
        <v>890</v>
      </c>
      <c r="G855">
        <v>900</v>
      </c>
      <c r="H855" t="s">
        <v>3343</v>
      </c>
      <c r="I855">
        <v>8309</v>
      </c>
      <c r="J855" t="s">
        <v>1094</v>
      </c>
      <c r="K855" t="s">
        <v>3405</v>
      </c>
      <c r="L855">
        <v>4069</v>
      </c>
      <c r="M855">
        <v>4067</v>
      </c>
      <c r="N855">
        <v>200</v>
      </c>
      <c r="O855" t="s">
        <v>3340</v>
      </c>
      <c r="P855">
        <v>0.82327447684982102</v>
      </c>
      <c r="Q855">
        <v>0.80171065308049905</v>
      </c>
      <c r="R855">
        <v>1.5670150975206999E-2</v>
      </c>
      <c r="S855">
        <v>0.346286534618933</v>
      </c>
      <c r="T855">
        <v>-1.75786608050519</v>
      </c>
      <c r="U855">
        <v>1.75786608050519</v>
      </c>
      <c r="V855">
        <v>2.02170905132113</v>
      </c>
      <c r="W855">
        <v>-4.95</v>
      </c>
      <c r="X855">
        <v>1.52</v>
      </c>
      <c r="Y855">
        <v>-208691</v>
      </c>
      <c r="Z855">
        <v>-11594</v>
      </c>
      <c r="AA855">
        <v>-0.61</v>
      </c>
      <c r="AB855">
        <v>18</v>
      </c>
      <c r="AC855">
        <v>7</v>
      </c>
      <c r="AD855">
        <v>11</v>
      </c>
      <c r="AE855">
        <v>38.89</v>
      </c>
      <c r="AF855">
        <v>15</v>
      </c>
      <c r="AG855">
        <v>4</v>
      </c>
      <c r="AH855">
        <v>4</v>
      </c>
      <c r="AI855">
        <v>10</v>
      </c>
    </row>
    <row r="856" spans="1:35" x14ac:dyDescent="0.2">
      <c r="A856" s="102">
        <v>210</v>
      </c>
      <c r="B856">
        <v>2001</v>
      </c>
      <c r="C856" t="s">
        <v>3179</v>
      </c>
      <c r="D856" t="s">
        <v>3368</v>
      </c>
      <c r="E856">
        <v>1659</v>
      </c>
      <c r="F856">
        <v>1660</v>
      </c>
      <c r="G856">
        <v>600</v>
      </c>
      <c r="H856" t="s">
        <v>3340</v>
      </c>
      <c r="I856">
        <v>7201</v>
      </c>
      <c r="J856" t="s">
        <v>3387</v>
      </c>
      <c r="K856" t="s">
        <v>3358</v>
      </c>
      <c r="L856">
        <v>593.20000000000005</v>
      </c>
      <c r="M856">
        <v>592.6</v>
      </c>
      <c r="N856">
        <v>1700</v>
      </c>
      <c r="O856" t="s">
        <v>3343</v>
      </c>
      <c r="P856">
        <v>0.91132548999983598</v>
      </c>
      <c r="Q856">
        <v>0.91681111984282904</v>
      </c>
      <c r="R856">
        <v>3.9932407930433804E-3</v>
      </c>
      <c r="S856">
        <v>1.91307297177126E-2</v>
      </c>
      <c r="T856">
        <v>2.20937064983486</v>
      </c>
      <c r="U856">
        <v>2.20937064983486</v>
      </c>
      <c r="V856">
        <v>2.5474366170631102</v>
      </c>
      <c r="W856">
        <v>7.31</v>
      </c>
      <c r="X856">
        <v>1.1499999999999999</v>
      </c>
      <c r="Y856">
        <v>-208971</v>
      </c>
      <c r="Z856">
        <v>-10998</v>
      </c>
      <c r="AA856">
        <v>-0.56999999999999995</v>
      </c>
      <c r="AB856">
        <v>19</v>
      </c>
      <c r="AC856">
        <v>7</v>
      </c>
      <c r="AD856">
        <v>12</v>
      </c>
      <c r="AE856">
        <v>36.840000000000003</v>
      </c>
      <c r="AF856">
        <v>14</v>
      </c>
      <c r="AG856">
        <v>3</v>
      </c>
      <c r="AH856">
        <v>5</v>
      </c>
      <c r="AI856">
        <v>11</v>
      </c>
    </row>
    <row r="857" spans="1:35" x14ac:dyDescent="0.2">
      <c r="A857" s="102">
        <v>59</v>
      </c>
      <c r="B857">
        <v>4686</v>
      </c>
      <c r="C857" t="s">
        <v>3361</v>
      </c>
      <c r="D857" t="s">
        <v>3342</v>
      </c>
      <c r="E857">
        <v>5980</v>
      </c>
      <c r="F857">
        <v>5870</v>
      </c>
      <c r="G857">
        <v>100</v>
      </c>
      <c r="H857" t="s">
        <v>3343</v>
      </c>
      <c r="I857">
        <v>6755</v>
      </c>
      <c r="J857" t="s">
        <v>698</v>
      </c>
      <c r="K857" t="s">
        <v>3345</v>
      </c>
      <c r="L857">
        <v>2543</v>
      </c>
      <c r="M857">
        <v>2478</v>
      </c>
      <c r="N857">
        <v>200</v>
      </c>
      <c r="O857" t="s">
        <v>3340</v>
      </c>
      <c r="P857">
        <v>0.87521871531180795</v>
      </c>
      <c r="Q857">
        <v>0.94679346711043599</v>
      </c>
      <c r="R857">
        <v>0.50372689667007298</v>
      </c>
      <c r="S857">
        <v>4.4064602942501897E-2</v>
      </c>
      <c r="T857">
        <v>-0.95308944802580597</v>
      </c>
      <c r="U857">
        <v>0.95308944802580597</v>
      </c>
      <c r="V857">
        <v>1.1370144652077401</v>
      </c>
      <c r="W857">
        <v>-6.07</v>
      </c>
      <c r="X857">
        <v>15.57</v>
      </c>
      <c r="Y857">
        <v>-211757</v>
      </c>
      <c r="Z857">
        <v>-7563</v>
      </c>
      <c r="AA857">
        <v>-0.32</v>
      </c>
      <c r="AB857">
        <v>28</v>
      </c>
      <c r="AC857">
        <v>13</v>
      </c>
      <c r="AD857">
        <v>15</v>
      </c>
      <c r="AE857">
        <v>46.43</v>
      </c>
      <c r="AF857">
        <v>8</v>
      </c>
      <c r="AG857">
        <v>11</v>
      </c>
      <c r="AH857">
        <v>14</v>
      </c>
      <c r="AI857">
        <v>3</v>
      </c>
    </row>
    <row r="858" spans="1:35" x14ac:dyDescent="0.2">
      <c r="A858" s="102">
        <v>719</v>
      </c>
      <c r="B858">
        <v>3861</v>
      </c>
      <c r="C858" t="s">
        <v>37</v>
      </c>
      <c r="D858" t="s">
        <v>3671</v>
      </c>
      <c r="E858">
        <v>591</v>
      </c>
      <c r="F858">
        <v>591</v>
      </c>
      <c r="G858">
        <v>1600</v>
      </c>
      <c r="H858" t="s">
        <v>3340</v>
      </c>
      <c r="I858">
        <v>3863</v>
      </c>
      <c r="J858" t="s">
        <v>3672</v>
      </c>
      <c r="K858" t="s">
        <v>3671</v>
      </c>
      <c r="L858">
        <v>1837</v>
      </c>
      <c r="M858">
        <v>1840</v>
      </c>
      <c r="N858">
        <v>500</v>
      </c>
      <c r="O858" t="s">
        <v>3343</v>
      </c>
      <c r="P858">
        <v>0.89225632650881104</v>
      </c>
      <c r="Q858">
        <v>0.84053635124215498</v>
      </c>
      <c r="R858">
        <v>8.3984554525730004E-2</v>
      </c>
      <c r="S858">
        <v>0.35579823183291498</v>
      </c>
      <c r="T858">
        <v>2.4391583878594501E-2</v>
      </c>
      <c r="U858">
        <v>2.4391583878594501E-2</v>
      </c>
      <c r="V858">
        <v>8.8238993426230899E-2</v>
      </c>
      <c r="W858">
        <v>0.08</v>
      </c>
      <c r="X858">
        <v>2.78</v>
      </c>
      <c r="Y858">
        <v>-212775</v>
      </c>
      <c r="Z858">
        <v>-10639</v>
      </c>
      <c r="AA858">
        <v>-0.53</v>
      </c>
      <c r="AB858">
        <v>20</v>
      </c>
      <c r="AC858">
        <v>7</v>
      </c>
      <c r="AD858">
        <v>13</v>
      </c>
      <c r="AE858">
        <v>35</v>
      </c>
      <c r="AF858">
        <v>14</v>
      </c>
      <c r="AG858">
        <v>2</v>
      </c>
      <c r="AH858">
        <v>5</v>
      </c>
      <c r="AI858">
        <v>13</v>
      </c>
    </row>
    <row r="859" spans="1:35" x14ac:dyDescent="0.2">
      <c r="A859" s="102">
        <v>404</v>
      </c>
      <c r="B859">
        <v>2531</v>
      </c>
      <c r="C859" t="s">
        <v>3367</v>
      </c>
      <c r="D859" t="s">
        <v>3368</v>
      </c>
      <c r="E859">
        <v>969</v>
      </c>
      <c r="F859">
        <v>969</v>
      </c>
      <c r="G859">
        <v>1000</v>
      </c>
      <c r="H859" t="s">
        <v>3343</v>
      </c>
      <c r="I859">
        <v>7976</v>
      </c>
      <c r="J859" t="s">
        <v>3400</v>
      </c>
      <c r="K859" t="s">
        <v>3364</v>
      </c>
      <c r="L859">
        <v>1643</v>
      </c>
      <c r="M859">
        <v>1657</v>
      </c>
      <c r="N859">
        <v>600</v>
      </c>
      <c r="O859" t="s">
        <v>3340</v>
      </c>
      <c r="P859">
        <v>0.93127024735600406</v>
      </c>
      <c r="Q859">
        <v>0.88865175989039202</v>
      </c>
      <c r="R859" s="15">
        <v>6.7545658603349799E-5</v>
      </c>
      <c r="S859">
        <v>0.14777447030801599</v>
      </c>
      <c r="T859">
        <v>-2.4861587641971901</v>
      </c>
      <c r="U859">
        <v>2.4861587641971901</v>
      </c>
      <c r="V859">
        <v>1.9179000777633901</v>
      </c>
      <c r="W859">
        <v>-4.0999999999999996</v>
      </c>
      <c r="X859">
        <v>2.5299999999999998</v>
      </c>
      <c r="Y859">
        <v>-214297</v>
      </c>
      <c r="Z859">
        <v>-14286</v>
      </c>
      <c r="AA859">
        <v>-0.8</v>
      </c>
      <c r="AB859">
        <v>15</v>
      </c>
      <c r="AC859">
        <v>6</v>
      </c>
      <c r="AD859">
        <v>9</v>
      </c>
      <c r="AE859">
        <v>40</v>
      </c>
      <c r="AF859">
        <v>12</v>
      </c>
      <c r="AG859">
        <v>3</v>
      </c>
      <c r="AH859">
        <v>6</v>
      </c>
      <c r="AI859">
        <v>6</v>
      </c>
    </row>
    <row r="860" spans="1:35" x14ac:dyDescent="0.2">
      <c r="A860" s="102">
        <v>662</v>
      </c>
      <c r="B860">
        <v>8309</v>
      </c>
      <c r="C860" t="s">
        <v>1094</v>
      </c>
      <c r="D860" t="s">
        <v>3405</v>
      </c>
      <c r="E860">
        <v>4069</v>
      </c>
      <c r="F860">
        <v>4067</v>
      </c>
      <c r="G860">
        <v>200</v>
      </c>
      <c r="H860" t="s">
        <v>3340</v>
      </c>
      <c r="I860">
        <v>8795</v>
      </c>
      <c r="J860" t="s">
        <v>3717</v>
      </c>
      <c r="K860" t="s">
        <v>3631</v>
      </c>
      <c r="L860">
        <v>1221</v>
      </c>
      <c r="M860">
        <v>1230</v>
      </c>
      <c r="N860">
        <v>700</v>
      </c>
      <c r="O860" t="s">
        <v>3343</v>
      </c>
      <c r="P860">
        <v>0.81684182694182295</v>
      </c>
      <c r="Q860">
        <v>0.85009037155161804</v>
      </c>
      <c r="R860" s="15">
        <v>0.26382613412371098</v>
      </c>
      <c r="S860">
        <v>3.0944181522803101E-2</v>
      </c>
      <c r="T860">
        <v>0.92557577483521203</v>
      </c>
      <c r="U860">
        <v>0.92557577483521203</v>
      </c>
      <c r="V860">
        <v>1.5416820637506199</v>
      </c>
      <c r="W860">
        <v>2.9</v>
      </c>
      <c r="X860">
        <v>5.85</v>
      </c>
      <c r="Y860">
        <v>-217252</v>
      </c>
      <c r="Z860">
        <v>-11434</v>
      </c>
      <c r="AA860">
        <v>-0.62</v>
      </c>
      <c r="AB860">
        <v>19</v>
      </c>
      <c r="AC860">
        <v>7</v>
      </c>
      <c r="AD860">
        <v>12</v>
      </c>
      <c r="AE860">
        <v>36.840000000000003</v>
      </c>
      <c r="AF860">
        <v>14</v>
      </c>
      <c r="AG860">
        <v>4</v>
      </c>
      <c r="AH860">
        <v>5</v>
      </c>
      <c r="AI860">
        <v>10</v>
      </c>
    </row>
    <row r="861" spans="1:35" x14ac:dyDescent="0.2">
      <c r="A861" s="102">
        <v>432</v>
      </c>
      <c r="B861">
        <v>6471</v>
      </c>
      <c r="C861" t="s">
        <v>1423</v>
      </c>
      <c r="D861" t="s">
        <v>3353</v>
      </c>
      <c r="E861">
        <v>937</v>
      </c>
      <c r="F861">
        <v>939</v>
      </c>
      <c r="G861">
        <v>1200</v>
      </c>
      <c r="H861" t="s">
        <v>3343</v>
      </c>
      <c r="I861">
        <v>7240</v>
      </c>
      <c r="J861" t="s">
        <v>1003</v>
      </c>
      <c r="K861" t="s">
        <v>3358</v>
      </c>
      <c r="L861">
        <v>1557</v>
      </c>
      <c r="M861">
        <v>1569</v>
      </c>
      <c r="N861">
        <v>700</v>
      </c>
      <c r="O861" t="s">
        <v>3340</v>
      </c>
      <c r="P861">
        <v>0.95722495163285504</v>
      </c>
      <c r="Q861">
        <v>0.88476503460638201</v>
      </c>
      <c r="R861" s="15">
        <v>9.65247755969963E-3</v>
      </c>
      <c r="S861">
        <v>0.299953165569738</v>
      </c>
      <c r="T861">
        <v>-1.2022264376401199</v>
      </c>
      <c r="U861">
        <v>1.2022264376401199</v>
      </c>
      <c r="V861">
        <v>1.6961563832014199</v>
      </c>
      <c r="W861">
        <v>-3.17</v>
      </c>
      <c r="X861">
        <v>2.59</v>
      </c>
      <c r="Y861">
        <v>-217965</v>
      </c>
      <c r="Z861">
        <v>-15569</v>
      </c>
      <c r="AA861">
        <v>-0.77</v>
      </c>
      <c r="AB861">
        <v>14</v>
      </c>
      <c r="AC861">
        <v>4</v>
      </c>
      <c r="AD861">
        <v>10</v>
      </c>
      <c r="AE861">
        <v>28.57</v>
      </c>
      <c r="AF861">
        <v>15</v>
      </c>
      <c r="AG861">
        <v>2</v>
      </c>
      <c r="AH861">
        <v>2</v>
      </c>
      <c r="AI861">
        <v>10</v>
      </c>
    </row>
    <row r="862" spans="1:35" x14ac:dyDescent="0.2">
      <c r="A862" s="102">
        <v>103</v>
      </c>
      <c r="B862">
        <v>6758</v>
      </c>
      <c r="C862" t="s">
        <v>3357</v>
      </c>
      <c r="D862" t="s">
        <v>3345</v>
      </c>
      <c r="E862">
        <v>7862</v>
      </c>
      <c r="F862">
        <v>7659</v>
      </c>
      <c r="G862">
        <v>100</v>
      </c>
      <c r="H862" t="s">
        <v>3343</v>
      </c>
      <c r="I862">
        <v>6920</v>
      </c>
      <c r="J862" t="s">
        <v>3344</v>
      </c>
      <c r="K862" t="s">
        <v>3345</v>
      </c>
      <c r="L862">
        <v>5440</v>
      </c>
      <c r="M862">
        <v>5180</v>
      </c>
      <c r="N862">
        <v>100</v>
      </c>
      <c r="O862" t="s">
        <v>3340</v>
      </c>
      <c r="P862">
        <v>0.95106034922198701</v>
      </c>
      <c r="Q862">
        <v>0.934255836320668</v>
      </c>
      <c r="R862">
        <v>0.14086214641290501</v>
      </c>
      <c r="S862">
        <v>0.27896252462964899</v>
      </c>
      <c r="T862">
        <v>-6.39171553622713E-2</v>
      </c>
      <c r="U862">
        <v>6.39171553622713E-2</v>
      </c>
      <c r="V862">
        <v>0.53862751547170296</v>
      </c>
      <c r="W862">
        <v>-0.52</v>
      </c>
      <c r="X862">
        <v>32.369999999999997</v>
      </c>
      <c r="Y862">
        <v>-218613</v>
      </c>
      <c r="Z862">
        <v>-11506</v>
      </c>
      <c r="AA862">
        <v>-0.4</v>
      </c>
      <c r="AB862">
        <v>19</v>
      </c>
      <c r="AC862">
        <v>10</v>
      </c>
      <c r="AD862">
        <v>9</v>
      </c>
      <c r="AE862">
        <v>52.63</v>
      </c>
      <c r="AF862">
        <v>7</v>
      </c>
      <c r="AG862">
        <v>9</v>
      </c>
      <c r="AH862">
        <v>9</v>
      </c>
      <c r="AI862">
        <v>1</v>
      </c>
    </row>
    <row r="863" spans="1:35" x14ac:dyDescent="0.2">
      <c r="A863" s="102">
        <v>903</v>
      </c>
      <c r="B863">
        <v>4043</v>
      </c>
      <c r="C863" t="s">
        <v>3742</v>
      </c>
      <c r="D863" t="s">
        <v>3365</v>
      </c>
      <c r="E863">
        <v>2785</v>
      </c>
      <c r="F863">
        <v>2784</v>
      </c>
      <c r="G863">
        <v>300</v>
      </c>
      <c r="H863" t="s">
        <v>3340</v>
      </c>
      <c r="I863">
        <v>6471</v>
      </c>
      <c r="J863" t="s">
        <v>1423</v>
      </c>
      <c r="K863" t="s">
        <v>3353</v>
      </c>
      <c r="L863">
        <v>937</v>
      </c>
      <c r="M863">
        <v>939</v>
      </c>
      <c r="N863">
        <v>900</v>
      </c>
      <c r="O863" t="s">
        <v>3343</v>
      </c>
      <c r="P863">
        <v>0.89241670465890899</v>
      </c>
      <c r="Q863">
        <v>0.807331683539534</v>
      </c>
      <c r="R863" s="15">
        <v>0.37319064543740599</v>
      </c>
      <c r="S863" s="15">
        <v>0.22970141853757001</v>
      </c>
      <c r="T863">
        <v>2.40808361860116</v>
      </c>
      <c r="U863">
        <v>2.40808361860116</v>
      </c>
      <c r="V863">
        <v>2.87720145011652</v>
      </c>
      <c r="W863">
        <v>5.23</v>
      </c>
      <c r="X863">
        <v>1.19</v>
      </c>
      <c r="Y863">
        <v>-220091</v>
      </c>
      <c r="Z863">
        <v>-12947</v>
      </c>
      <c r="AA863">
        <v>-0.67</v>
      </c>
      <c r="AB863">
        <v>17</v>
      </c>
      <c r="AC863">
        <v>8</v>
      </c>
      <c r="AD863">
        <v>9</v>
      </c>
      <c r="AE863">
        <v>47.06</v>
      </c>
      <c r="AF863">
        <v>12</v>
      </c>
      <c r="AG863">
        <v>5</v>
      </c>
      <c r="AH863">
        <v>8</v>
      </c>
      <c r="AI863">
        <v>4</v>
      </c>
    </row>
    <row r="864" spans="1:35" x14ac:dyDescent="0.2">
      <c r="A864" s="102">
        <v>50</v>
      </c>
      <c r="B864">
        <v>9474</v>
      </c>
      <c r="C864" t="s">
        <v>3667</v>
      </c>
      <c r="D864" t="s">
        <v>3342</v>
      </c>
      <c r="E864">
        <v>1530</v>
      </c>
      <c r="F864">
        <v>1554</v>
      </c>
      <c r="G864">
        <v>700</v>
      </c>
      <c r="H864" t="s">
        <v>3343</v>
      </c>
      <c r="I864">
        <v>9506</v>
      </c>
      <c r="J864" t="s">
        <v>3406</v>
      </c>
      <c r="K864" t="s">
        <v>3407</v>
      </c>
      <c r="L864">
        <v>1044</v>
      </c>
      <c r="M864">
        <v>1044</v>
      </c>
      <c r="N864">
        <v>1000</v>
      </c>
      <c r="O864" t="s">
        <v>3340</v>
      </c>
      <c r="P864">
        <v>0.81925657194225798</v>
      </c>
      <c r="Q864">
        <v>0.94969456893211901</v>
      </c>
      <c r="R864">
        <v>8.2185875868187402E-2</v>
      </c>
      <c r="S864">
        <v>2.8551726073426601E-2</v>
      </c>
      <c r="T864">
        <v>-2.6656447293854</v>
      </c>
      <c r="U864">
        <v>2.6656447293854</v>
      </c>
      <c r="V864">
        <v>3.1784844274953201</v>
      </c>
      <c r="W864">
        <v>-14.17</v>
      </c>
      <c r="X864">
        <v>4.03</v>
      </c>
      <c r="Y864">
        <v>-220180</v>
      </c>
      <c r="Z864">
        <v>-11009</v>
      </c>
      <c r="AA864">
        <v>-0.54</v>
      </c>
      <c r="AB864">
        <v>20</v>
      </c>
      <c r="AC864">
        <v>9</v>
      </c>
      <c r="AD864">
        <v>11</v>
      </c>
      <c r="AE864">
        <v>45</v>
      </c>
      <c r="AF864">
        <v>11</v>
      </c>
      <c r="AG864">
        <v>6</v>
      </c>
      <c r="AH864">
        <v>8</v>
      </c>
      <c r="AI864">
        <v>6</v>
      </c>
    </row>
    <row r="865" spans="1:35" x14ac:dyDescent="0.2">
      <c r="A865" s="102">
        <v>915</v>
      </c>
      <c r="B865">
        <v>3865</v>
      </c>
      <c r="C865" t="s">
        <v>3278</v>
      </c>
      <c r="D865" t="s">
        <v>3671</v>
      </c>
      <c r="E865">
        <v>524</v>
      </c>
      <c r="F865">
        <v>524</v>
      </c>
      <c r="G865">
        <v>2000</v>
      </c>
      <c r="H865" t="s">
        <v>3343</v>
      </c>
      <c r="I865">
        <v>5703</v>
      </c>
      <c r="J865" t="s">
        <v>222</v>
      </c>
      <c r="K865" t="s">
        <v>3356</v>
      </c>
      <c r="L865">
        <v>215</v>
      </c>
      <c r="M865">
        <v>212</v>
      </c>
      <c r="N865">
        <v>4900</v>
      </c>
      <c r="O865" t="s">
        <v>3340</v>
      </c>
      <c r="P865">
        <v>0.84441152214342396</v>
      </c>
      <c r="Q865">
        <v>0.80485251843669503</v>
      </c>
      <c r="R865" s="106">
        <v>0.51684861917277902</v>
      </c>
      <c r="S865">
        <v>0.25522103128489299</v>
      </c>
      <c r="T865">
        <v>-0.31317281697527799</v>
      </c>
      <c r="U865">
        <v>0.31317281697527799</v>
      </c>
      <c r="V865">
        <v>0.50087653204761795</v>
      </c>
      <c r="W865">
        <v>-1.06</v>
      </c>
      <c r="X865">
        <v>0.88</v>
      </c>
      <c r="Y865">
        <v>-225358</v>
      </c>
      <c r="Z865">
        <v>-10244</v>
      </c>
      <c r="AA865">
        <v>-0.49</v>
      </c>
      <c r="AB865">
        <v>22</v>
      </c>
      <c r="AC865">
        <v>9</v>
      </c>
      <c r="AD865">
        <v>13</v>
      </c>
      <c r="AE865">
        <v>40.909999999999997</v>
      </c>
      <c r="AF865">
        <v>11</v>
      </c>
      <c r="AG865">
        <v>8</v>
      </c>
      <c r="AH865">
        <v>8</v>
      </c>
      <c r="AI865">
        <v>6</v>
      </c>
    </row>
    <row r="866" spans="1:35" x14ac:dyDescent="0.2">
      <c r="A866" s="102">
        <v>175</v>
      </c>
      <c r="B866">
        <v>4634</v>
      </c>
      <c r="C866" t="s">
        <v>66</v>
      </c>
      <c r="D866" t="s">
        <v>3365</v>
      </c>
      <c r="E866">
        <v>2508</v>
      </c>
      <c r="F866">
        <v>2503</v>
      </c>
      <c r="G866">
        <v>400</v>
      </c>
      <c r="H866" t="s">
        <v>3340</v>
      </c>
      <c r="I866">
        <v>5803</v>
      </c>
      <c r="J866" t="s">
        <v>26</v>
      </c>
      <c r="K866" t="s">
        <v>3356</v>
      </c>
      <c r="L866">
        <v>418</v>
      </c>
      <c r="M866">
        <v>429</v>
      </c>
      <c r="N866">
        <v>2300</v>
      </c>
      <c r="O866" t="s">
        <v>3343</v>
      </c>
      <c r="P866">
        <v>0.91688439418953305</v>
      </c>
      <c r="Q866">
        <v>0.92328332725944895</v>
      </c>
      <c r="R866" s="106">
        <v>8.8238925835001605E-2</v>
      </c>
      <c r="S866">
        <v>7.0356929104019306E-2</v>
      </c>
      <c r="T866">
        <v>0.35499598744802202</v>
      </c>
      <c r="U866">
        <v>0.35499598744802202</v>
      </c>
      <c r="V866">
        <v>1.2263784255627399</v>
      </c>
      <c r="W866">
        <v>1.1399999999999999</v>
      </c>
      <c r="X866">
        <v>1.45</v>
      </c>
      <c r="Y866">
        <v>-225527</v>
      </c>
      <c r="Z866">
        <v>-14095</v>
      </c>
      <c r="AA866">
        <v>-0.84</v>
      </c>
      <c r="AB866">
        <v>16</v>
      </c>
      <c r="AC866">
        <v>7</v>
      </c>
      <c r="AD866">
        <v>9</v>
      </c>
      <c r="AE866">
        <v>43.75</v>
      </c>
      <c r="AF866">
        <v>13</v>
      </c>
      <c r="AG866">
        <v>3</v>
      </c>
      <c r="AH866">
        <v>6</v>
      </c>
      <c r="AI866">
        <v>7</v>
      </c>
    </row>
    <row r="867" spans="1:35" x14ac:dyDescent="0.2">
      <c r="A867" s="102">
        <v>581</v>
      </c>
      <c r="B867">
        <v>5803</v>
      </c>
      <c r="C867" t="s">
        <v>26</v>
      </c>
      <c r="D867" t="s">
        <v>3356</v>
      </c>
      <c r="E867">
        <v>418</v>
      </c>
      <c r="F867">
        <v>429</v>
      </c>
      <c r="G867">
        <v>2100</v>
      </c>
      <c r="H867" t="s">
        <v>3343</v>
      </c>
      <c r="I867">
        <v>7278</v>
      </c>
      <c r="J867" t="s">
        <v>46</v>
      </c>
      <c r="K867" t="s">
        <v>3358</v>
      </c>
      <c r="L867">
        <v>2339</v>
      </c>
      <c r="M867">
        <v>2293</v>
      </c>
      <c r="N867">
        <v>400</v>
      </c>
      <c r="O867" t="s">
        <v>3340</v>
      </c>
      <c r="P867">
        <v>0.86071279031442804</v>
      </c>
      <c r="Q867">
        <v>0.86252084169801302</v>
      </c>
      <c r="R867">
        <v>0.137240610100441</v>
      </c>
      <c r="S867">
        <v>0.176256357601495</v>
      </c>
      <c r="T867">
        <v>-0.36076454771883498</v>
      </c>
      <c r="U867">
        <v>0.36076454771883498</v>
      </c>
      <c r="V867">
        <v>1.5126073575493399</v>
      </c>
      <c r="W867">
        <v>-1.94</v>
      </c>
      <c r="X867">
        <v>1.78</v>
      </c>
      <c r="Y867">
        <v>-229400</v>
      </c>
      <c r="Z867">
        <v>-15293</v>
      </c>
      <c r="AA867">
        <v>-0.65</v>
      </c>
      <c r="AB867">
        <v>15</v>
      </c>
      <c r="AC867">
        <v>7</v>
      </c>
      <c r="AD867">
        <v>8</v>
      </c>
      <c r="AE867">
        <v>46.67</v>
      </c>
      <c r="AF867">
        <v>15</v>
      </c>
      <c r="AG867">
        <v>3</v>
      </c>
      <c r="AH867">
        <v>6</v>
      </c>
      <c r="AI867">
        <v>6</v>
      </c>
    </row>
    <row r="868" spans="1:35" x14ac:dyDescent="0.2">
      <c r="A868" s="102">
        <v>706</v>
      </c>
      <c r="B868">
        <v>4530</v>
      </c>
      <c r="C868" t="s">
        <v>1318</v>
      </c>
      <c r="D868" t="s">
        <v>3363</v>
      </c>
      <c r="E868">
        <v>5660</v>
      </c>
      <c r="F868">
        <v>5640</v>
      </c>
      <c r="G868">
        <v>100</v>
      </c>
      <c r="H868" t="s">
        <v>3343</v>
      </c>
      <c r="I868">
        <v>8515</v>
      </c>
      <c r="J868" t="s">
        <v>3751</v>
      </c>
      <c r="K868" t="s">
        <v>3346</v>
      </c>
      <c r="L868">
        <v>306</v>
      </c>
      <c r="M868">
        <v>312</v>
      </c>
      <c r="N868">
        <v>1800</v>
      </c>
      <c r="O868" t="s">
        <v>3340</v>
      </c>
      <c r="P868">
        <v>0.82329146724134905</v>
      </c>
      <c r="Q868">
        <v>0.84251850318643196</v>
      </c>
      <c r="R868">
        <v>0.27722075719279599</v>
      </c>
      <c r="S868">
        <v>0.18106142751182999</v>
      </c>
      <c r="T868">
        <v>-1.96426011249063</v>
      </c>
      <c r="U868">
        <v>1.96426011249063</v>
      </c>
      <c r="V868">
        <v>1.6449189350584601</v>
      </c>
      <c r="W868">
        <v>-13.99</v>
      </c>
      <c r="X868">
        <v>0.43</v>
      </c>
      <c r="Y868">
        <v>-229974</v>
      </c>
      <c r="Z868">
        <v>-10951</v>
      </c>
      <c r="AA868">
        <v>-0.78</v>
      </c>
      <c r="AB868">
        <v>21</v>
      </c>
      <c r="AC868">
        <v>8</v>
      </c>
      <c r="AD868">
        <v>13</v>
      </c>
      <c r="AE868">
        <v>38.1</v>
      </c>
      <c r="AF868">
        <v>13</v>
      </c>
      <c r="AG868">
        <v>5</v>
      </c>
      <c r="AH868">
        <v>9</v>
      </c>
      <c r="AI868">
        <v>7</v>
      </c>
    </row>
    <row r="869" spans="1:35" x14ac:dyDescent="0.2">
      <c r="A869" s="102">
        <v>162</v>
      </c>
      <c r="B869">
        <v>2531</v>
      </c>
      <c r="C869" t="s">
        <v>3367</v>
      </c>
      <c r="D869" t="s">
        <v>3368</v>
      </c>
      <c r="E869">
        <v>969</v>
      </c>
      <c r="F869">
        <v>969</v>
      </c>
      <c r="G869">
        <v>900</v>
      </c>
      <c r="H869" t="s">
        <v>3343</v>
      </c>
      <c r="I869">
        <v>2607</v>
      </c>
      <c r="J869" t="s">
        <v>3369</v>
      </c>
      <c r="K869" t="s">
        <v>3368</v>
      </c>
      <c r="L869">
        <v>2925</v>
      </c>
      <c r="M869">
        <v>2886</v>
      </c>
      <c r="N869">
        <v>300</v>
      </c>
      <c r="O869" t="s">
        <v>3340</v>
      </c>
      <c r="P869">
        <v>0.94042314873819199</v>
      </c>
      <c r="Q869">
        <v>0.92521836373747701</v>
      </c>
      <c r="R869" s="15">
        <v>2.33093147982689E-5</v>
      </c>
      <c r="S869">
        <v>5.95993911094798E-3</v>
      </c>
      <c r="T869">
        <v>-0.69187682384379601</v>
      </c>
      <c r="U869">
        <v>0.69187682384379601</v>
      </c>
      <c r="V869">
        <v>9.73071842578319E-2</v>
      </c>
      <c r="W869">
        <v>-0.99</v>
      </c>
      <c r="X869">
        <v>0.73</v>
      </c>
      <c r="Y869">
        <v>-230424</v>
      </c>
      <c r="Z869">
        <v>-12801</v>
      </c>
      <c r="AA869">
        <v>-0.66</v>
      </c>
      <c r="AB869">
        <v>18</v>
      </c>
      <c r="AC869">
        <v>9</v>
      </c>
      <c r="AD869">
        <v>9</v>
      </c>
      <c r="AE869">
        <v>50</v>
      </c>
      <c r="AF869">
        <v>11</v>
      </c>
      <c r="AG869">
        <v>6</v>
      </c>
      <c r="AH869">
        <v>8</v>
      </c>
      <c r="AI869">
        <v>4</v>
      </c>
    </row>
    <row r="870" spans="1:35" x14ac:dyDescent="0.2">
      <c r="A870" s="102">
        <v>262</v>
      </c>
      <c r="B870">
        <v>4004</v>
      </c>
      <c r="C870" t="s">
        <v>3644</v>
      </c>
      <c r="D870" t="s">
        <v>3365</v>
      </c>
      <c r="E870">
        <v>2694</v>
      </c>
      <c r="F870">
        <v>2682</v>
      </c>
      <c r="G870">
        <v>400</v>
      </c>
      <c r="H870" t="s">
        <v>3343</v>
      </c>
      <c r="I870">
        <v>7976</v>
      </c>
      <c r="J870" t="s">
        <v>3400</v>
      </c>
      <c r="K870" t="s">
        <v>3364</v>
      </c>
      <c r="L870">
        <v>1643</v>
      </c>
      <c r="M870">
        <v>1657</v>
      </c>
      <c r="N870">
        <v>600</v>
      </c>
      <c r="O870" t="s">
        <v>3340</v>
      </c>
      <c r="P870">
        <v>0.86429581823888602</v>
      </c>
      <c r="Q870">
        <v>0.90778446452000805</v>
      </c>
      <c r="R870">
        <v>0.103235397264461</v>
      </c>
      <c r="S870" s="106">
        <v>2.3374234503078298E-2</v>
      </c>
      <c r="T870">
        <v>-1.7333009614897501</v>
      </c>
      <c r="U870">
        <v>1.7333009614897501</v>
      </c>
      <c r="V870">
        <v>1.5843007595308101</v>
      </c>
      <c r="W870">
        <v>-6.53</v>
      </c>
      <c r="X870">
        <v>7.33</v>
      </c>
      <c r="Y870">
        <v>-233866</v>
      </c>
      <c r="Z870">
        <v>-11693</v>
      </c>
      <c r="AA870">
        <v>-0.63</v>
      </c>
      <c r="AB870">
        <v>20</v>
      </c>
      <c r="AC870">
        <v>8</v>
      </c>
      <c r="AD870">
        <v>12</v>
      </c>
      <c r="AE870">
        <v>40</v>
      </c>
      <c r="AF870">
        <v>9</v>
      </c>
      <c r="AG870">
        <v>7</v>
      </c>
      <c r="AH870">
        <v>10</v>
      </c>
      <c r="AI870">
        <v>3</v>
      </c>
    </row>
    <row r="871" spans="1:35" x14ac:dyDescent="0.2">
      <c r="A871" s="102">
        <v>453</v>
      </c>
      <c r="B871">
        <v>4555</v>
      </c>
      <c r="C871" t="s">
        <v>868</v>
      </c>
      <c r="D871" t="s">
        <v>3363</v>
      </c>
      <c r="E871">
        <v>7280</v>
      </c>
      <c r="F871">
        <v>7300</v>
      </c>
      <c r="G871">
        <v>100</v>
      </c>
      <c r="H871" t="s">
        <v>3340</v>
      </c>
      <c r="I871">
        <v>5393</v>
      </c>
      <c r="J871" t="s">
        <v>237</v>
      </c>
      <c r="K871" t="s">
        <v>3339</v>
      </c>
      <c r="L871">
        <v>2670</v>
      </c>
      <c r="M871">
        <v>2647</v>
      </c>
      <c r="N871">
        <v>300</v>
      </c>
      <c r="O871" t="s">
        <v>3343</v>
      </c>
      <c r="P871">
        <v>0.80755910044652501</v>
      </c>
      <c r="Q871">
        <v>0.88204989590299898</v>
      </c>
      <c r="R871">
        <v>0.18436135402686199</v>
      </c>
      <c r="S871" s="106">
        <v>0.17114760235784801</v>
      </c>
      <c r="T871">
        <v>2.0802557241752302</v>
      </c>
      <c r="U871">
        <v>2.0802557241752302</v>
      </c>
      <c r="V871">
        <v>1.79752765071494</v>
      </c>
      <c r="W871">
        <v>6.71</v>
      </c>
      <c r="X871">
        <v>8.7799999999999994</v>
      </c>
      <c r="Y871">
        <v>-236246</v>
      </c>
      <c r="Z871">
        <v>-19687</v>
      </c>
      <c r="AA871">
        <v>-1.2</v>
      </c>
      <c r="AB871">
        <v>12</v>
      </c>
      <c r="AC871">
        <v>4</v>
      </c>
      <c r="AD871">
        <v>8</v>
      </c>
      <c r="AE871">
        <v>33.33</v>
      </c>
      <c r="AF871">
        <v>8</v>
      </c>
      <c r="AG871">
        <v>4</v>
      </c>
      <c r="AH871">
        <v>7</v>
      </c>
      <c r="AI871">
        <v>1</v>
      </c>
    </row>
    <row r="872" spans="1:35" x14ac:dyDescent="0.2">
      <c r="A872" s="102">
        <v>636</v>
      </c>
      <c r="B872">
        <v>5803</v>
      </c>
      <c r="C872" t="s">
        <v>26</v>
      </c>
      <c r="D872" t="s">
        <v>3356</v>
      </c>
      <c r="E872">
        <v>418</v>
      </c>
      <c r="F872">
        <v>429</v>
      </c>
      <c r="G872">
        <v>2500</v>
      </c>
      <c r="H872" t="s">
        <v>3340</v>
      </c>
      <c r="I872">
        <v>6473</v>
      </c>
      <c r="J872" t="s">
        <v>1424</v>
      </c>
      <c r="K872" t="s">
        <v>3353</v>
      </c>
      <c r="L872">
        <v>1173</v>
      </c>
      <c r="M872">
        <v>1181</v>
      </c>
      <c r="N872">
        <v>900</v>
      </c>
      <c r="O872" t="s">
        <v>3343</v>
      </c>
      <c r="P872">
        <v>0.92642013433339299</v>
      </c>
      <c r="Q872">
        <v>0.85386798394409702</v>
      </c>
      <c r="R872" s="106">
        <v>0.21831084287303501</v>
      </c>
      <c r="S872">
        <v>0.28339198884879602</v>
      </c>
      <c r="T872">
        <v>1.7937230013040599</v>
      </c>
      <c r="U872">
        <v>1.7937230013040599</v>
      </c>
      <c r="V872">
        <v>1.21567368090937</v>
      </c>
      <c r="W872">
        <v>4.8499999999999996</v>
      </c>
      <c r="X872">
        <v>0.9</v>
      </c>
      <c r="Y872">
        <v>-237468</v>
      </c>
      <c r="Z872">
        <v>-12498</v>
      </c>
      <c r="AA872">
        <v>-0.6</v>
      </c>
      <c r="AB872">
        <v>19</v>
      </c>
      <c r="AC872">
        <v>9</v>
      </c>
      <c r="AD872">
        <v>10</v>
      </c>
      <c r="AE872">
        <v>47.37</v>
      </c>
      <c r="AF872">
        <v>13</v>
      </c>
      <c r="AG872">
        <v>6</v>
      </c>
      <c r="AH872">
        <v>9</v>
      </c>
      <c r="AI872">
        <v>4</v>
      </c>
    </row>
    <row r="873" spans="1:35" x14ac:dyDescent="0.2">
      <c r="A873" s="102">
        <v>73</v>
      </c>
      <c r="B873">
        <v>7201</v>
      </c>
      <c r="C873" t="s">
        <v>3387</v>
      </c>
      <c r="D873" t="s">
        <v>3358</v>
      </c>
      <c r="E873">
        <v>593.20000000000005</v>
      </c>
      <c r="F873">
        <v>592.6</v>
      </c>
      <c r="G873">
        <v>1800</v>
      </c>
      <c r="H873" t="s">
        <v>3343</v>
      </c>
      <c r="I873">
        <v>9501</v>
      </c>
      <c r="J873" t="s">
        <v>3409</v>
      </c>
      <c r="K873" t="s">
        <v>3407</v>
      </c>
      <c r="L873">
        <v>454</v>
      </c>
      <c r="M873">
        <v>452</v>
      </c>
      <c r="N873">
        <v>2400</v>
      </c>
      <c r="O873" t="s">
        <v>3340</v>
      </c>
      <c r="P873">
        <v>0.89293431657308597</v>
      </c>
      <c r="Q873">
        <v>0.94171884067207501</v>
      </c>
      <c r="R873" s="15">
        <v>4.3400722849986598E-2</v>
      </c>
      <c r="S873">
        <v>6.8279158180313396E-2</v>
      </c>
      <c r="T873">
        <v>-1.4475332319166101</v>
      </c>
      <c r="U873">
        <v>1.4475332319166101</v>
      </c>
      <c r="V873">
        <v>1.7121596286607299</v>
      </c>
      <c r="W873">
        <v>-5.56</v>
      </c>
      <c r="X873">
        <v>1.7</v>
      </c>
      <c r="Y873">
        <v>-237979</v>
      </c>
      <c r="Z873">
        <v>-12525</v>
      </c>
      <c r="AA873">
        <v>-0.62</v>
      </c>
      <c r="AB873">
        <v>19</v>
      </c>
      <c r="AC873">
        <v>10</v>
      </c>
      <c r="AD873">
        <v>9</v>
      </c>
      <c r="AE873">
        <v>52.63</v>
      </c>
      <c r="AF873">
        <v>10</v>
      </c>
      <c r="AG873">
        <v>7</v>
      </c>
      <c r="AH873">
        <v>7</v>
      </c>
      <c r="AI873">
        <v>5</v>
      </c>
    </row>
    <row r="874" spans="1:35" x14ac:dyDescent="0.2">
      <c r="A874" s="102">
        <v>216</v>
      </c>
      <c r="B874">
        <v>2768</v>
      </c>
      <c r="C874" t="s">
        <v>3752</v>
      </c>
      <c r="D874" t="s">
        <v>3347</v>
      </c>
      <c r="E874">
        <v>349</v>
      </c>
      <c r="F874">
        <v>348</v>
      </c>
      <c r="G874">
        <v>3000</v>
      </c>
      <c r="H874" t="s">
        <v>3340</v>
      </c>
      <c r="I874">
        <v>5411</v>
      </c>
      <c r="J874" t="s">
        <v>3753</v>
      </c>
      <c r="K874" t="s">
        <v>3403</v>
      </c>
      <c r="L874">
        <v>1322</v>
      </c>
      <c r="M874">
        <v>1313</v>
      </c>
      <c r="N874">
        <v>800</v>
      </c>
      <c r="O874" t="s">
        <v>3343</v>
      </c>
      <c r="P874">
        <v>0.80388004701158999</v>
      </c>
      <c r="Q874">
        <v>0.91560438703493996</v>
      </c>
      <c r="R874">
        <v>0.18942643900497999</v>
      </c>
      <c r="S874">
        <v>0.33381930724393799</v>
      </c>
      <c r="T874">
        <v>1.79385283934377</v>
      </c>
      <c r="U874">
        <v>1.79385283934377</v>
      </c>
      <c r="V874">
        <v>1.93252644175572</v>
      </c>
      <c r="W874">
        <v>5.68</v>
      </c>
      <c r="X874">
        <v>0.61</v>
      </c>
      <c r="Y874">
        <v>-238229</v>
      </c>
      <c r="Z874">
        <v>-11911</v>
      </c>
      <c r="AA874">
        <v>-0.59</v>
      </c>
      <c r="AB874">
        <v>20</v>
      </c>
      <c r="AC874">
        <v>6</v>
      </c>
      <c r="AD874">
        <v>14</v>
      </c>
      <c r="AE874">
        <v>30</v>
      </c>
      <c r="AF874">
        <v>15</v>
      </c>
      <c r="AG874">
        <v>3</v>
      </c>
      <c r="AH874">
        <v>4</v>
      </c>
      <c r="AI874">
        <v>13</v>
      </c>
    </row>
    <row r="875" spans="1:35" x14ac:dyDescent="0.2">
      <c r="A875" s="102">
        <v>588</v>
      </c>
      <c r="B875">
        <v>4043</v>
      </c>
      <c r="C875" t="s">
        <v>3742</v>
      </c>
      <c r="D875" t="s">
        <v>3365</v>
      </c>
      <c r="E875">
        <v>2785</v>
      </c>
      <c r="F875">
        <v>2784</v>
      </c>
      <c r="G875">
        <v>300</v>
      </c>
      <c r="H875" t="s">
        <v>3340</v>
      </c>
      <c r="I875">
        <v>5803</v>
      </c>
      <c r="J875" t="s">
        <v>26</v>
      </c>
      <c r="K875" t="s">
        <v>3356</v>
      </c>
      <c r="L875">
        <v>418</v>
      </c>
      <c r="M875">
        <v>429</v>
      </c>
      <c r="N875">
        <v>1900</v>
      </c>
      <c r="O875" t="s">
        <v>3343</v>
      </c>
      <c r="P875">
        <v>0.907062022654469</v>
      </c>
      <c r="Q875">
        <v>0.86105384233997695</v>
      </c>
      <c r="R875" s="106">
        <v>7.6656190383522005E-2</v>
      </c>
      <c r="S875">
        <v>0.172233749608699</v>
      </c>
      <c r="T875">
        <v>0.87513077924230398</v>
      </c>
      <c r="U875">
        <v>0.87513077924230398</v>
      </c>
      <c r="V875">
        <v>1.6089236834629901</v>
      </c>
      <c r="W875">
        <v>2.68</v>
      </c>
      <c r="X875">
        <v>2.41</v>
      </c>
      <c r="Y875">
        <v>-240471</v>
      </c>
      <c r="Z875">
        <v>-12656</v>
      </c>
      <c r="AA875">
        <v>-0.6</v>
      </c>
      <c r="AB875">
        <v>19</v>
      </c>
      <c r="AC875">
        <v>7</v>
      </c>
      <c r="AD875">
        <v>12</v>
      </c>
      <c r="AE875">
        <v>36.840000000000003</v>
      </c>
      <c r="AF875">
        <v>11</v>
      </c>
      <c r="AG875">
        <v>5</v>
      </c>
      <c r="AH875">
        <v>8</v>
      </c>
      <c r="AI875">
        <v>6</v>
      </c>
    </row>
    <row r="876" spans="1:35" x14ac:dyDescent="0.2">
      <c r="A876" s="102">
        <v>9</v>
      </c>
      <c r="B876">
        <v>6951</v>
      </c>
      <c r="C876" t="s">
        <v>229</v>
      </c>
      <c r="D876" t="s">
        <v>3345</v>
      </c>
      <c r="E876">
        <v>3660</v>
      </c>
      <c r="F876">
        <v>3690</v>
      </c>
      <c r="G876">
        <v>200</v>
      </c>
      <c r="H876" t="s">
        <v>3340</v>
      </c>
      <c r="I876">
        <v>8036</v>
      </c>
      <c r="J876" t="s">
        <v>3354</v>
      </c>
      <c r="K876" t="s">
        <v>3347</v>
      </c>
      <c r="L876">
        <v>8080</v>
      </c>
      <c r="M876">
        <v>8010</v>
      </c>
      <c r="N876">
        <v>100</v>
      </c>
      <c r="O876" t="s">
        <v>3343</v>
      </c>
      <c r="P876">
        <v>0.86900228640100396</v>
      </c>
      <c r="Q876">
        <v>0.96583061461289299</v>
      </c>
      <c r="R876">
        <v>8.8653031511796598E-2</v>
      </c>
      <c r="S876">
        <v>3.7716841181765097E-2</v>
      </c>
      <c r="T876">
        <v>1.5181744395183601</v>
      </c>
      <c r="U876">
        <v>1.5181744395183601</v>
      </c>
      <c r="V876">
        <v>0.51057666480448105</v>
      </c>
      <c r="W876">
        <v>5.18</v>
      </c>
      <c r="X876">
        <v>7.87</v>
      </c>
      <c r="Y876">
        <v>-241753</v>
      </c>
      <c r="Z876">
        <v>-12088</v>
      </c>
      <c r="AA876">
        <v>-0.5</v>
      </c>
      <c r="AB876">
        <v>20</v>
      </c>
      <c r="AC876">
        <v>9</v>
      </c>
      <c r="AD876">
        <v>11</v>
      </c>
      <c r="AE876">
        <v>45</v>
      </c>
      <c r="AF876">
        <v>9</v>
      </c>
      <c r="AG876">
        <v>8</v>
      </c>
      <c r="AH876">
        <v>9</v>
      </c>
      <c r="AI876">
        <v>3</v>
      </c>
    </row>
    <row r="877" spans="1:35" x14ac:dyDescent="0.2">
      <c r="A877" s="102">
        <v>622</v>
      </c>
      <c r="B877">
        <v>2371</v>
      </c>
      <c r="C877" t="s">
        <v>766</v>
      </c>
      <c r="D877" t="s">
        <v>3355</v>
      </c>
      <c r="E877">
        <v>2954</v>
      </c>
      <c r="F877">
        <v>2929</v>
      </c>
      <c r="G877">
        <v>300</v>
      </c>
      <c r="H877" t="s">
        <v>3343</v>
      </c>
      <c r="I877">
        <v>6701</v>
      </c>
      <c r="J877" t="s">
        <v>3636</v>
      </c>
      <c r="K877" t="s">
        <v>3345</v>
      </c>
      <c r="L877">
        <v>5000</v>
      </c>
      <c r="M877">
        <v>5040</v>
      </c>
      <c r="N877">
        <v>200</v>
      </c>
      <c r="O877" t="s">
        <v>3340</v>
      </c>
      <c r="P877">
        <v>0.847255766515842</v>
      </c>
      <c r="Q877">
        <v>0.85611121833743298</v>
      </c>
      <c r="R877">
        <v>0.20298314991341301</v>
      </c>
      <c r="S877">
        <v>0.30392391322576101</v>
      </c>
      <c r="T877">
        <v>-0.17948148589884599</v>
      </c>
      <c r="U877">
        <v>0.17948148589884599</v>
      </c>
      <c r="V877">
        <v>8.53777431252873E-2</v>
      </c>
      <c r="W877">
        <v>-0.89</v>
      </c>
      <c r="X877">
        <v>12.83</v>
      </c>
      <c r="Y877">
        <v>-247426</v>
      </c>
      <c r="Z877">
        <v>-14554</v>
      </c>
      <c r="AA877">
        <v>-0.76</v>
      </c>
      <c r="AB877">
        <v>17</v>
      </c>
      <c r="AC877">
        <v>8</v>
      </c>
      <c r="AD877">
        <v>9</v>
      </c>
      <c r="AE877">
        <v>47.06</v>
      </c>
      <c r="AF877">
        <v>14</v>
      </c>
      <c r="AG877">
        <v>4</v>
      </c>
      <c r="AH877">
        <v>7</v>
      </c>
      <c r="AI877">
        <v>6</v>
      </c>
    </row>
    <row r="878" spans="1:35" x14ac:dyDescent="0.2">
      <c r="A878" s="102">
        <v>767</v>
      </c>
      <c r="B878">
        <v>7321</v>
      </c>
      <c r="C878" t="s">
        <v>3658</v>
      </c>
      <c r="D878" t="s">
        <v>3405</v>
      </c>
      <c r="E878">
        <v>623</v>
      </c>
      <c r="F878">
        <v>619</v>
      </c>
      <c r="G878">
        <v>1700</v>
      </c>
      <c r="H878" t="s">
        <v>3343</v>
      </c>
      <c r="I878">
        <v>9501</v>
      </c>
      <c r="J878" t="s">
        <v>3409</v>
      </c>
      <c r="K878" t="s">
        <v>3407</v>
      </c>
      <c r="L878">
        <v>454</v>
      </c>
      <c r="M878">
        <v>452</v>
      </c>
      <c r="N878">
        <v>2300</v>
      </c>
      <c r="O878" t="s">
        <v>3340</v>
      </c>
      <c r="P878">
        <v>0.89639611451855095</v>
      </c>
      <c r="Q878">
        <v>0.83444304569296401</v>
      </c>
      <c r="R878">
        <v>4.7793333842366496E-3</v>
      </c>
      <c r="S878">
        <v>1.1788608226030501E-2</v>
      </c>
      <c r="T878">
        <v>-1.4049848015000199</v>
      </c>
      <c r="U878">
        <v>1.4049848015000199</v>
      </c>
      <c r="V878">
        <v>1.31911390497981</v>
      </c>
      <c r="W878">
        <v>-6.82</v>
      </c>
      <c r="X878">
        <v>1.21</v>
      </c>
      <c r="Y878">
        <v>-247590</v>
      </c>
      <c r="Z878">
        <v>-24759</v>
      </c>
      <c r="AA878">
        <v>-1.1100000000000001</v>
      </c>
      <c r="AB878">
        <v>10</v>
      </c>
      <c r="AC878">
        <v>4</v>
      </c>
      <c r="AD878">
        <v>6</v>
      </c>
      <c r="AE878">
        <v>40</v>
      </c>
      <c r="AF878">
        <v>13</v>
      </c>
      <c r="AG878">
        <v>2</v>
      </c>
      <c r="AH878">
        <v>5</v>
      </c>
      <c r="AI878">
        <v>3</v>
      </c>
    </row>
    <row r="879" spans="1:35" x14ac:dyDescent="0.2">
      <c r="A879" s="102">
        <v>817</v>
      </c>
      <c r="B879">
        <v>5020</v>
      </c>
      <c r="C879" t="s">
        <v>3877</v>
      </c>
      <c r="D879" t="s">
        <v>3725</v>
      </c>
      <c r="E879">
        <v>468.8</v>
      </c>
      <c r="F879">
        <v>467.9</v>
      </c>
      <c r="G879">
        <v>1800</v>
      </c>
      <c r="H879" t="s">
        <v>3340</v>
      </c>
      <c r="I879">
        <v>6302</v>
      </c>
      <c r="J879" t="s">
        <v>3720</v>
      </c>
      <c r="K879" t="s">
        <v>3353</v>
      </c>
      <c r="L879">
        <v>2823</v>
      </c>
      <c r="M879">
        <v>2863</v>
      </c>
      <c r="N879">
        <v>300</v>
      </c>
      <c r="O879" t="s">
        <v>3343</v>
      </c>
      <c r="P879">
        <v>0.82411050658963603</v>
      </c>
      <c r="Q879">
        <v>0.82635717434146505</v>
      </c>
      <c r="R879">
        <v>0.107397856078652</v>
      </c>
      <c r="S879" s="106">
        <v>7.0290699286231995E-2</v>
      </c>
      <c r="T879">
        <v>1.48206103631158</v>
      </c>
      <c r="U879">
        <v>1.48206103631158</v>
      </c>
      <c r="V879">
        <v>1.9040040995963801</v>
      </c>
      <c r="W879">
        <v>3.93</v>
      </c>
      <c r="X879">
        <v>1.94</v>
      </c>
      <c r="Y879">
        <v>-253089</v>
      </c>
      <c r="Z879">
        <v>-13320</v>
      </c>
      <c r="AA879">
        <v>-0.71</v>
      </c>
      <c r="AB879">
        <v>19</v>
      </c>
      <c r="AC879">
        <v>5</v>
      </c>
      <c r="AD879">
        <v>14</v>
      </c>
      <c r="AE879">
        <v>26.32</v>
      </c>
      <c r="AF879">
        <v>11</v>
      </c>
      <c r="AG879">
        <v>5</v>
      </c>
      <c r="AH879">
        <v>7</v>
      </c>
      <c r="AI879">
        <v>7</v>
      </c>
    </row>
    <row r="880" spans="1:35" x14ac:dyDescent="0.2">
      <c r="A880" s="102">
        <v>124</v>
      </c>
      <c r="B880">
        <v>2413</v>
      </c>
      <c r="C880" t="s">
        <v>3360</v>
      </c>
      <c r="D880" t="s">
        <v>3355</v>
      </c>
      <c r="E880">
        <v>3230</v>
      </c>
      <c r="F880">
        <v>3220</v>
      </c>
      <c r="G880">
        <v>300</v>
      </c>
      <c r="H880" t="s">
        <v>3340</v>
      </c>
      <c r="I880">
        <v>9468</v>
      </c>
      <c r="J880" t="s">
        <v>3341</v>
      </c>
      <c r="K880" t="s">
        <v>3342</v>
      </c>
      <c r="L880">
        <v>1881</v>
      </c>
      <c r="M880">
        <v>1846</v>
      </c>
      <c r="N880">
        <v>500</v>
      </c>
      <c r="O880" t="s">
        <v>3343</v>
      </c>
      <c r="P880">
        <v>0.94369465730872004</v>
      </c>
      <c r="Q880">
        <v>0.930526644167609</v>
      </c>
      <c r="R880" s="15">
        <v>2.3869228924031701E-2</v>
      </c>
      <c r="S880">
        <v>6.4257276715441902E-2</v>
      </c>
      <c r="T880">
        <v>0.62665662710018899</v>
      </c>
      <c r="U880">
        <v>0.62665662710018899</v>
      </c>
      <c r="V880">
        <v>0.54863306917060795</v>
      </c>
      <c r="W880">
        <v>2.99</v>
      </c>
      <c r="X880">
        <v>4.45</v>
      </c>
      <c r="Y880">
        <v>-259395</v>
      </c>
      <c r="Z880">
        <v>-11278</v>
      </c>
      <c r="AA880">
        <v>-0.54</v>
      </c>
      <c r="AB880">
        <v>23</v>
      </c>
      <c r="AC880">
        <v>7</v>
      </c>
      <c r="AD880">
        <v>16</v>
      </c>
      <c r="AE880">
        <v>30.43</v>
      </c>
      <c r="AF880">
        <v>10</v>
      </c>
      <c r="AG880">
        <v>7</v>
      </c>
      <c r="AH880">
        <v>11</v>
      </c>
      <c r="AI880">
        <v>5</v>
      </c>
    </row>
    <row r="881" spans="1:35" x14ac:dyDescent="0.2">
      <c r="A881" s="102">
        <v>567</v>
      </c>
      <c r="B881">
        <v>5803</v>
      </c>
      <c r="C881" t="s">
        <v>26</v>
      </c>
      <c r="D881" t="s">
        <v>3356</v>
      </c>
      <c r="E881">
        <v>418</v>
      </c>
      <c r="F881">
        <v>429</v>
      </c>
      <c r="G881">
        <v>2500</v>
      </c>
      <c r="H881" t="s">
        <v>3340</v>
      </c>
      <c r="I881">
        <v>7762</v>
      </c>
      <c r="J881" t="s">
        <v>3661</v>
      </c>
      <c r="K881" t="s">
        <v>3349</v>
      </c>
      <c r="L881">
        <v>538</v>
      </c>
      <c r="M881">
        <v>535</v>
      </c>
      <c r="N881">
        <v>2000</v>
      </c>
      <c r="O881" t="s">
        <v>3343</v>
      </c>
      <c r="P881">
        <v>0.90805644094733196</v>
      </c>
      <c r="Q881">
        <v>0.86611426978338502</v>
      </c>
      <c r="R881" s="106">
        <v>9.7311116703559297E-2</v>
      </c>
      <c r="S881">
        <v>0.19405096212127901</v>
      </c>
      <c r="T881">
        <v>0.55714532469397204</v>
      </c>
      <c r="U881">
        <v>0.55714532469397204</v>
      </c>
      <c r="V881">
        <v>0.16670415048425299</v>
      </c>
      <c r="W881">
        <v>2.25</v>
      </c>
      <c r="X881">
        <v>0.23</v>
      </c>
      <c r="Y881">
        <v>-259474</v>
      </c>
      <c r="Z881">
        <v>-16217</v>
      </c>
      <c r="AA881">
        <v>-0.75</v>
      </c>
      <c r="AB881">
        <v>16</v>
      </c>
      <c r="AC881">
        <v>7</v>
      </c>
      <c r="AD881">
        <v>9</v>
      </c>
      <c r="AE881">
        <v>43.75</v>
      </c>
      <c r="AF881">
        <v>14</v>
      </c>
      <c r="AG881">
        <v>3</v>
      </c>
      <c r="AH881">
        <v>4</v>
      </c>
      <c r="AI881">
        <v>9</v>
      </c>
    </row>
    <row r="882" spans="1:35" x14ac:dyDescent="0.2">
      <c r="A882" s="102">
        <v>471</v>
      </c>
      <c r="B882">
        <v>3861</v>
      </c>
      <c r="C882" t="s">
        <v>37</v>
      </c>
      <c r="D882" t="s">
        <v>3671</v>
      </c>
      <c r="E882">
        <v>591</v>
      </c>
      <c r="F882">
        <v>591</v>
      </c>
      <c r="G882">
        <v>1800</v>
      </c>
      <c r="H882" t="s">
        <v>3340</v>
      </c>
      <c r="I882">
        <v>3865</v>
      </c>
      <c r="J882" t="s">
        <v>3278</v>
      </c>
      <c r="K882" t="s">
        <v>3671</v>
      </c>
      <c r="L882">
        <v>524</v>
      </c>
      <c r="M882">
        <v>524</v>
      </c>
      <c r="N882">
        <v>2000</v>
      </c>
      <c r="O882" t="s">
        <v>3343</v>
      </c>
      <c r="P882">
        <v>0.86676397918320203</v>
      </c>
      <c r="Q882">
        <v>0.88038640713175098</v>
      </c>
      <c r="R882">
        <v>0.25056978269777203</v>
      </c>
      <c r="S882">
        <v>0.210559756541569</v>
      </c>
      <c r="T882">
        <v>1.6246774984017101</v>
      </c>
      <c r="U882">
        <v>1.6246774984017101</v>
      </c>
      <c r="V882">
        <v>1.2810747756813401</v>
      </c>
      <c r="W882">
        <v>4.79</v>
      </c>
      <c r="X882">
        <v>1.49</v>
      </c>
      <c r="Y882">
        <v>-259763</v>
      </c>
      <c r="Z882">
        <v>-13672</v>
      </c>
      <c r="AA882">
        <v>-0.67</v>
      </c>
      <c r="AB882">
        <v>19</v>
      </c>
      <c r="AC882">
        <v>6</v>
      </c>
      <c r="AD882">
        <v>13</v>
      </c>
      <c r="AE882">
        <v>31.58</v>
      </c>
      <c r="AF882">
        <v>12</v>
      </c>
      <c r="AG882">
        <v>5</v>
      </c>
      <c r="AH882">
        <v>6</v>
      </c>
      <c r="AI882">
        <v>8</v>
      </c>
    </row>
    <row r="883" spans="1:35" x14ac:dyDescent="0.2">
      <c r="A883" s="102">
        <v>495</v>
      </c>
      <c r="B883">
        <v>3765</v>
      </c>
      <c r="C883" t="s">
        <v>3754</v>
      </c>
      <c r="D883" t="s">
        <v>3342</v>
      </c>
      <c r="E883">
        <v>2085</v>
      </c>
      <c r="F883">
        <v>2081</v>
      </c>
      <c r="G883">
        <v>500</v>
      </c>
      <c r="H883" t="s">
        <v>3340</v>
      </c>
      <c r="I883">
        <v>7201</v>
      </c>
      <c r="J883" t="s">
        <v>3387</v>
      </c>
      <c r="K883" t="s">
        <v>3358</v>
      </c>
      <c r="L883">
        <v>593.20000000000005</v>
      </c>
      <c r="M883">
        <v>592.6</v>
      </c>
      <c r="N883">
        <v>1800</v>
      </c>
      <c r="O883" t="s">
        <v>3343</v>
      </c>
      <c r="P883">
        <v>0.85001033307339502</v>
      </c>
      <c r="Q883">
        <v>0.87759394583108497</v>
      </c>
      <c r="R883" s="106">
        <v>0.14832483068951199</v>
      </c>
      <c r="S883">
        <v>0.19871702474169001</v>
      </c>
      <c r="T883">
        <v>0.16129891384275299</v>
      </c>
      <c r="U883">
        <v>0.16129891384275299</v>
      </c>
      <c r="V883">
        <v>0.212257090939588</v>
      </c>
      <c r="W883">
        <v>0.45</v>
      </c>
      <c r="X883">
        <v>2.52</v>
      </c>
      <c r="Y883">
        <v>-259859</v>
      </c>
      <c r="Z883">
        <v>-12374</v>
      </c>
      <c r="AA883">
        <v>-0.57999999999999996</v>
      </c>
      <c r="AB883">
        <v>21</v>
      </c>
      <c r="AC883">
        <v>10</v>
      </c>
      <c r="AD883">
        <v>11</v>
      </c>
      <c r="AE883">
        <v>47.62</v>
      </c>
      <c r="AF883">
        <v>10</v>
      </c>
      <c r="AG883">
        <v>9</v>
      </c>
      <c r="AH883">
        <v>10</v>
      </c>
      <c r="AI883">
        <v>2</v>
      </c>
    </row>
    <row r="884" spans="1:35" x14ac:dyDescent="0.2">
      <c r="A884" s="102">
        <v>700</v>
      </c>
      <c r="B884">
        <v>8316</v>
      </c>
      <c r="C884" t="s">
        <v>3673</v>
      </c>
      <c r="D884" t="s">
        <v>3405</v>
      </c>
      <c r="E884">
        <v>3901</v>
      </c>
      <c r="F884">
        <v>3904</v>
      </c>
      <c r="G884">
        <v>200</v>
      </c>
      <c r="H884" t="s">
        <v>3340</v>
      </c>
      <c r="I884">
        <v>8359</v>
      </c>
      <c r="J884" t="s">
        <v>725</v>
      </c>
      <c r="K884" t="s">
        <v>3405</v>
      </c>
      <c r="L884">
        <v>435</v>
      </c>
      <c r="M884">
        <v>431</v>
      </c>
      <c r="N884">
        <v>1800</v>
      </c>
      <c r="O884" t="s">
        <v>3343</v>
      </c>
      <c r="P884">
        <v>0.86467462640089199</v>
      </c>
      <c r="Q884">
        <v>0.843867905169982</v>
      </c>
      <c r="R884">
        <v>0.27600914858645398</v>
      </c>
      <c r="S884" s="15">
        <v>0.19268071702197201</v>
      </c>
      <c r="T884">
        <v>1.58216359871386</v>
      </c>
      <c r="U884">
        <v>1.58216359871386</v>
      </c>
      <c r="V884">
        <v>1.6800746748722299</v>
      </c>
      <c r="W884">
        <v>5.87</v>
      </c>
      <c r="X884">
        <v>0.64</v>
      </c>
      <c r="Y884">
        <v>-262053</v>
      </c>
      <c r="Z884">
        <v>-14558</v>
      </c>
      <c r="AA884">
        <v>-0.84</v>
      </c>
      <c r="AB884">
        <v>18</v>
      </c>
      <c r="AC884">
        <v>7</v>
      </c>
      <c r="AD884">
        <v>11</v>
      </c>
      <c r="AE884">
        <v>38.89</v>
      </c>
      <c r="AF884">
        <v>15</v>
      </c>
      <c r="AG884">
        <v>2</v>
      </c>
      <c r="AH884">
        <v>6</v>
      </c>
      <c r="AI884">
        <v>10</v>
      </c>
    </row>
    <row r="885" spans="1:35" x14ac:dyDescent="0.2">
      <c r="A885" s="102">
        <v>699</v>
      </c>
      <c r="B885">
        <v>4151</v>
      </c>
      <c r="C885" t="s">
        <v>3192</v>
      </c>
      <c r="D885" t="s">
        <v>3363</v>
      </c>
      <c r="E885">
        <v>2653</v>
      </c>
      <c r="F885">
        <v>2638</v>
      </c>
      <c r="G885">
        <v>400</v>
      </c>
      <c r="H885" t="s">
        <v>3340</v>
      </c>
      <c r="I885">
        <v>5393</v>
      </c>
      <c r="J885" t="s">
        <v>237</v>
      </c>
      <c r="K885" t="s">
        <v>3339</v>
      </c>
      <c r="L885">
        <v>2670</v>
      </c>
      <c r="M885">
        <v>2647</v>
      </c>
      <c r="N885">
        <v>400</v>
      </c>
      <c r="O885" t="s">
        <v>3343</v>
      </c>
      <c r="P885">
        <v>0.84769854660428501</v>
      </c>
      <c r="Q885">
        <v>0.844069570819177</v>
      </c>
      <c r="R885" s="106">
        <v>0.265865087973639</v>
      </c>
      <c r="S885" s="106">
        <v>0.25356256832950003</v>
      </c>
      <c r="T885">
        <v>1.6619527315292899</v>
      </c>
      <c r="U885">
        <v>1.6619527315292899</v>
      </c>
      <c r="V885">
        <v>1.76151707138483</v>
      </c>
      <c r="W885">
        <v>8.4499999999999993</v>
      </c>
      <c r="X885">
        <v>0.34</v>
      </c>
      <c r="Y885">
        <v>-262116</v>
      </c>
      <c r="Z885">
        <v>-16382</v>
      </c>
      <c r="AA885">
        <v>-0.92</v>
      </c>
      <c r="AB885">
        <v>16</v>
      </c>
      <c r="AC885">
        <v>5</v>
      </c>
      <c r="AD885">
        <v>11</v>
      </c>
      <c r="AE885">
        <v>31.25</v>
      </c>
      <c r="AF885">
        <v>9</v>
      </c>
      <c r="AG885">
        <v>4</v>
      </c>
      <c r="AH885">
        <v>9</v>
      </c>
      <c r="AI885">
        <v>3</v>
      </c>
    </row>
    <row r="886" spans="1:35" x14ac:dyDescent="0.2">
      <c r="A886" s="102">
        <v>490</v>
      </c>
      <c r="B886">
        <v>2914</v>
      </c>
      <c r="C886" t="s">
        <v>3574</v>
      </c>
      <c r="D886" t="s">
        <v>3368</v>
      </c>
      <c r="E886">
        <v>2300</v>
      </c>
      <c r="F886">
        <v>2298</v>
      </c>
      <c r="G886">
        <v>400</v>
      </c>
      <c r="H886" t="s">
        <v>3343</v>
      </c>
      <c r="I886">
        <v>5301</v>
      </c>
      <c r="J886" t="s">
        <v>898</v>
      </c>
      <c r="K886" t="s">
        <v>3339</v>
      </c>
      <c r="L886">
        <v>1014</v>
      </c>
      <c r="M886">
        <v>1020</v>
      </c>
      <c r="N886">
        <v>900</v>
      </c>
      <c r="O886" t="s">
        <v>3340</v>
      </c>
      <c r="P886">
        <v>0.85617262076612299</v>
      </c>
      <c r="Q886">
        <v>0.87821583296023698</v>
      </c>
      <c r="R886">
        <v>0.35923202061905402</v>
      </c>
      <c r="S886">
        <v>8.26182839327195E-2</v>
      </c>
      <c r="T886">
        <v>-0.204362867683024</v>
      </c>
      <c r="U886">
        <v>0.204362867683024</v>
      </c>
      <c r="V886">
        <v>0.191732957812627</v>
      </c>
      <c r="W886">
        <v>-0.56000000000000005</v>
      </c>
      <c r="X886">
        <v>0.13</v>
      </c>
      <c r="Y886">
        <v>-262521</v>
      </c>
      <c r="Z886">
        <v>-11933</v>
      </c>
      <c r="AA886">
        <v>-0.76</v>
      </c>
      <c r="AB886">
        <v>22</v>
      </c>
      <c r="AC886">
        <v>11</v>
      </c>
      <c r="AD886">
        <v>11</v>
      </c>
      <c r="AE886">
        <v>50</v>
      </c>
      <c r="AF886">
        <v>8</v>
      </c>
      <c r="AG886">
        <v>10</v>
      </c>
      <c r="AH886">
        <v>10</v>
      </c>
      <c r="AI886">
        <v>2</v>
      </c>
    </row>
    <row r="887" spans="1:35" x14ac:dyDescent="0.2">
      <c r="A887" s="102">
        <v>264</v>
      </c>
      <c r="B887">
        <v>4739</v>
      </c>
      <c r="C887" t="s">
        <v>3402</v>
      </c>
      <c r="D887" t="s">
        <v>3342</v>
      </c>
      <c r="E887">
        <v>3330</v>
      </c>
      <c r="F887">
        <v>3270</v>
      </c>
      <c r="G887">
        <v>200</v>
      </c>
      <c r="H887" t="s">
        <v>3343</v>
      </c>
      <c r="I887">
        <v>6951</v>
      </c>
      <c r="J887" t="s">
        <v>229</v>
      </c>
      <c r="K887" t="s">
        <v>3345</v>
      </c>
      <c r="L887">
        <v>3660</v>
      </c>
      <c r="M887">
        <v>3690</v>
      </c>
      <c r="N887">
        <v>200</v>
      </c>
      <c r="O887" t="s">
        <v>3340</v>
      </c>
      <c r="P887">
        <v>0.92441904847976997</v>
      </c>
      <c r="Q887">
        <v>0.90765975462228499</v>
      </c>
      <c r="R887">
        <v>0.13393296943260299</v>
      </c>
      <c r="S887">
        <v>8.7434956727678592E-3</v>
      </c>
      <c r="T887">
        <v>-1.7840505969663001</v>
      </c>
      <c r="U887">
        <v>1.7840505969663001</v>
      </c>
      <c r="V887">
        <v>0.82674838478419199</v>
      </c>
      <c r="W887">
        <v>-8.5399999999999991</v>
      </c>
      <c r="X887">
        <v>11.38</v>
      </c>
      <c r="Y887">
        <v>-262654</v>
      </c>
      <c r="Z887">
        <v>-13133</v>
      </c>
      <c r="AA887">
        <v>-0.81</v>
      </c>
      <c r="AB887">
        <v>20</v>
      </c>
      <c r="AC887">
        <v>9</v>
      </c>
      <c r="AD887">
        <v>11</v>
      </c>
      <c r="AE887">
        <v>45</v>
      </c>
      <c r="AF887">
        <v>11</v>
      </c>
      <c r="AG887">
        <v>8</v>
      </c>
      <c r="AH887">
        <v>8</v>
      </c>
      <c r="AI887">
        <v>4</v>
      </c>
    </row>
    <row r="888" spans="1:35" x14ac:dyDescent="0.2">
      <c r="A888" s="102">
        <v>919</v>
      </c>
      <c r="B888">
        <v>6383</v>
      </c>
      <c r="C888" t="s">
        <v>726</v>
      </c>
      <c r="D888" t="s">
        <v>3353</v>
      </c>
      <c r="E888">
        <v>6750</v>
      </c>
      <c r="F888">
        <v>6710</v>
      </c>
      <c r="G888">
        <v>100</v>
      </c>
      <c r="H888" t="s">
        <v>3343</v>
      </c>
      <c r="I888">
        <v>6967</v>
      </c>
      <c r="J888" t="s">
        <v>989</v>
      </c>
      <c r="K888" t="s">
        <v>3345</v>
      </c>
      <c r="L888">
        <v>1323</v>
      </c>
      <c r="M888">
        <v>1318</v>
      </c>
      <c r="N888">
        <v>500</v>
      </c>
      <c r="O888" t="s">
        <v>3340</v>
      </c>
      <c r="P888">
        <v>0.89307852971705703</v>
      </c>
      <c r="Q888">
        <v>0.80378040000915996</v>
      </c>
      <c r="R888" s="106">
        <v>3.0153331886406499E-2</v>
      </c>
      <c r="S888" s="106">
        <v>0.29859613684897002</v>
      </c>
      <c r="T888">
        <v>-1.38172242514779</v>
      </c>
      <c r="U888">
        <v>1.38172242514779</v>
      </c>
      <c r="V888">
        <v>1.3109294661222799</v>
      </c>
      <c r="W888">
        <v>-7.04</v>
      </c>
      <c r="X888">
        <v>1.79</v>
      </c>
      <c r="Y888">
        <v>-263653</v>
      </c>
      <c r="Z888">
        <v>-10986</v>
      </c>
      <c r="AA888">
        <v>-0.55000000000000004</v>
      </c>
      <c r="AB888">
        <v>24</v>
      </c>
      <c r="AC888">
        <v>12</v>
      </c>
      <c r="AD888">
        <v>12</v>
      </c>
      <c r="AE888">
        <v>50</v>
      </c>
      <c r="AF888">
        <v>9</v>
      </c>
      <c r="AG888">
        <v>10</v>
      </c>
      <c r="AH888">
        <v>10</v>
      </c>
      <c r="AI888">
        <v>4</v>
      </c>
    </row>
    <row r="889" spans="1:35" x14ac:dyDescent="0.2">
      <c r="A889" s="102">
        <v>660</v>
      </c>
      <c r="B889">
        <v>6448</v>
      </c>
      <c r="C889" t="s">
        <v>559</v>
      </c>
      <c r="D889" t="s">
        <v>3345</v>
      </c>
      <c r="E889">
        <v>2289</v>
      </c>
      <c r="F889">
        <v>2256</v>
      </c>
      <c r="G889">
        <v>400</v>
      </c>
      <c r="H889" t="s">
        <v>3340</v>
      </c>
      <c r="I889">
        <v>8020</v>
      </c>
      <c r="J889" t="s">
        <v>3520</v>
      </c>
      <c r="K889" t="s">
        <v>3347</v>
      </c>
      <c r="L889">
        <v>1422</v>
      </c>
      <c r="M889">
        <v>1417</v>
      </c>
      <c r="N889">
        <v>600</v>
      </c>
      <c r="O889" t="s">
        <v>3343</v>
      </c>
      <c r="P889">
        <v>0.82539602618602703</v>
      </c>
      <c r="Q889">
        <v>0.85045155095908898</v>
      </c>
      <c r="R889">
        <v>1.1016277312711599E-2</v>
      </c>
      <c r="S889">
        <v>0.13651455358803399</v>
      </c>
      <c r="T889">
        <v>1.1346226956824299</v>
      </c>
      <c r="U889">
        <v>1.1346226956824299</v>
      </c>
      <c r="V889">
        <v>1.80126273089554</v>
      </c>
      <c r="W889">
        <v>1.98</v>
      </c>
      <c r="X889">
        <v>5.78</v>
      </c>
      <c r="Y889">
        <v>-266917</v>
      </c>
      <c r="Z889">
        <v>-20532</v>
      </c>
      <c r="AA889">
        <v>-1.03</v>
      </c>
      <c r="AB889">
        <v>13</v>
      </c>
      <c r="AC889">
        <v>4</v>
      </c>
      <c r="AD889">
        <v>9</v>
      </c>
      <c r="AE889">
        <v>30.77</v>
      </c>
      <c r="AF889">
        <v>12</v>
      </c>
      <c r="AG889">
        <v>1</v>
      </c>
      <c r="AH889">
        <v>4</v>
      </c>
      <c r="AI889">
        <v>8</v>
      </c>
    </row>
    <row r="890" spans="1:35" x14ac:dyDescent="0.2">
      <c r="A890" s="102">
        <v>779</v>
      </c>
      <c r="B890">
        <v>2427</v>
      </c>
      <c r="C890" t="s">
        <v>3727</v>
      </c>
      <c r="D890" t="s">
        <v>3355</v>
      </c>
      <c r="E890">
        <v>1030</v>
      </c>
      <c r="F890">
        <v>1034</v>
      </c>
      <c r="G890">
        <v>1000</v>
      </c>
      <c r="H890" t="s">
        <v>3343</v>
      </c>
      <c r="I890">
        <v>8377</v>
      </c>
      <c r="J890" t="s">
        <v>3525</v>
      </c>
      <c r="K890" t="s">
        <v>3405</v>
      </c>
      <c r="L890">
        <v>1083</v>
      </c>
      <c r="M890">
        <v>1084</v>
      </c>
      <c r="N890">
        <v>1000</v>
      </c>
      <c r="O890" t="s">
        <v>3340</v>
      </c>
      <c r="P890">
        <v>0.86655400430944696</v>
      </c>
      <c r="Q890">
        <v>0.83230622860940395</v>
      </c>
      <c r="R890">
        <v>4.0519081675771597E-2</v>
      </c>
      <c r="S890">
        <v>3.9876549176563802E-2</v>
      </c>
      <c r="T890">
        <v>-2.08134021659016</v>
      </c>
      <c r="U890">
        <v>2.08134021659016</v>
      </c>
      <c r="V890">
        <v>2.3367772625411698</v>
      </c>
      <c r="W890">
        <v>-8.31</v>
      </c>
      <c r="X890">
        <v>4.6100000000000003</v>
      </c>
      <c r="Y890">
        <v>-268736</v>
      </c>
      <c r="Z890">
        <v>-13437</v>
      </c>
      <c r="AA890">
        <v>-0.61</v>
      </c>
      <c r="AB890">
        <v>20</v>
      </c>
      <c r="AC890">
        <v>8</v>
      </c>
      <c r="AD890">
        <v>12</v>
      </c>
      <c r="AE890">
        <v>40</v>
      </c>
      <c r="AF890">
        <v>7</v>
      </c>
      <c r="AG890">
        <v>8</v>
      </c>
      <c r="AH890">
        <v>10</v>
      </c>
      <c r="AI890">
        <v>2</v>
      </c>
    </row>
    <row r="891" spans="1:35" x14ac:dyDescent="0.2">
      <c r="A891" s="102">
        <v>926</v>
      </c>
      <c r="B891">
        <v>3865</v>
      </c>
      <c r="C891" t="s">
        <v>3278</v>
      </c>
      <c r="D891" t="s">
        <v>3671</v>
      </c>
      <c r="E891">
        <v>524</v>
      </c>
      <c r="F891">
        <v>524</v>
      </c>
      <c r="G891">
        <v>2000</v>
      </c>
      <c r="H891" t="s">
        <v>3343</v>
      </c>
      <c r="I891">
        <v>9501</v>
      </c>
      <c r="J891" t="s">
        <v>3409</v>
      </c>
      <c r="K891" t="s">
        <v>3407</v>
      </c>
      <c r="L891">
        <v>454</v>
      </c>
      <c r="M891">
        <v>452</v>
      </c>
      <c r="N891">
        <v>2300</v>
      </c>
      <c r="O891" t="s">
        <v>3340</v>
      </c>
      <c r="P891">
        <v>0.802327704538078</v>
      </c>
      <c r="Q891">
        <v>0.80212011022240104</v>
      </c>
      <c r="R891">
        <v>0.15048107911136699</v>
      </c>
      <c r="S891">
        <v>8.6408024014949E-2</v>
      </c>
      <c r="T891">
        <v>-0.14272051005920899</v>
      </c>
      <c r="U891">
        <v>0.14272051005920899</v>
      </c>
      <c r="V891">
        <v>0.277976195889797</v>
      </c>
      <c r="W891">
        <v>-0.82</v>
      </c>
      <c r="X891">
        <v>0.8</v>
      </c>
      <c r="Y891">
        <v>-268956</v>
      </c>
      <c r="Z891">
        <v>-14156</v>
      </c>
      <c r="AA891">
        <v>-0.67</v>
      </c>
      <c r="AB891">
        <v>19</v>
      </c>
      <c r="AC891">
        <v>7</v>
      </c>
      <c r="AD891">
        <v>12</v>
      </c>
      <c r="AE891">
        <v>36.840000000000003</v>
      </c>
      <c r="AF891">
        <v>11</v>
      </c>
      <c r="AG891">
        <v>4</v>
      </c>
      <c r="AH891">
        <v>7</v>
      </c>
      <c r="AI891">
        <v>8</v>
      </c>
    </row>
    <row r="892" spans="1:35" x14ac:dyDescent="0.2">
      <c r="A892" s="102">
        <v>244</v>
      </c>
      <c r="B892">
        <v>1414</v>
      </c>
      <c r="C892" t="s">
        <v>3630</v>
      </c>
      <c r="D892" t="s">
        <v>3350</v>
      </c>
      <c r="E892">
        <v>4630</v>
      </c>
      <c r="F892">
        <v>4590</v>
      </c>
      <c r="G892">
        <v>200</v>
      </c>
      <c r="H892" t="s">
        <v>3343</v>
      </c>
      <c r="I892">
        <v>1803</v>
      </c>
      <c r="J892" t="s">
        <v>3351</v>
      </c>
      <c r="K892" t="s">
        <v>3350</v>
      </c>
      <c r="L892">
        <v>1128</v>
      </c>
      <c r="M892">
        <v>1135</v>
      </c>
      <c r="N892">
        <v>800</v>
      </c>
      <c r="O892" t="s">
        <v>3340</v>
      </c>
      <c r="P892">
        <v>0.885767870992892</v>
      </c>
      <c r="Q892">
        <v>0.91049744062064397</v>
      </c>
      <c r="R892">
        <v>4.8964295250543298E-3</v>
      </c>
      <c r="S892">
        <v>1.8943953285485302E-2</v>
      </c>
      <c r="T892">
        <v>-0.27974185536930202</v>
      </c>
      <c r="U892">
        <v>0.27974185536930202</v>
      </c>
      <c r="V892">
        <v>6.8335445426605301E-2</v>
      </c>
      <c r="W892">
        <v>-0.44</v>
      </c>
      <c r="X892">
        <v>1.0900000000000001</v>
      </c>
      <c r="Y892">
        <v>-273770</v>
      </c>
      <c r="Z892">
        <v>-13688</v>
      </c>
      <c r="AA892">
        <v>-0.83</v>
      </c>
      <c r="AB892">
        <v>20</v>
      </c>
      <c r="AC892">
        <v>7</v>
      </c>
      <c r="AD892">
        <v>13</v>
      </c>
      <c r="AE892">
        <v>35</v>
      </c>
      <c r="AF892">
        <v>12</v>
      </c>
      <c r="AG892">
        <v>4</v>
      </c>
      <c r="AH892">
        <v>8</v>
      </c>
      <c r="AI892">
        <v>8</v>
      </c>
    </row>
    <row r="893" spans="1:35" x14ac:dyDescent="0.2">
      <c r="A893" s="102">
        <v>406</v>
      </c>
      <c r="B893">
        <v>4183</v>
      </c>
      <c r="C893" t="s">
        <v>3645</v>
      </c>
      <c r="D893" t="s">
        <v>3365</v>
      </c>
      <c r="E893">
        <v>2493</v>
      </c>
      <c r="F893">
        <v>2561</v>
      </c>
      <c r="G893">
        <v>400</v>
      </c>
      <c r="H893" t="s">
        <v>3340</v>
      </c>
      <c r="I893">
        <v>6472</v>
      </c>
      <c r="J893" t="s">
        <v>63</v>
      </c>
      <c r="K893" t="s">
        <v>3353</v>
      </c>
      <c r="L893">
        <v>292</v>
      </c>
      <c r="M893">
        <v>293</v>
      </c>
      <c r="N893">
        <v>3500</v>
      </c>
      <c r="O893" t="s">
        <v>3343</v>
      </c>
      <c r="P893">
        <v>0.87461360003868105</v>
      </c>
      <c r="Q893">
        <v>0.88843793728642295</v>
      </c>
      <c r="R893" s="106">
        <v>3.1217369491198601E-2</v>
      </c>
      <c r="S893">
        <v>6.7429314685804403E-2</v>
      </c>
      <c r="T893">
        <v>4.3472920250143696</v>
      </c>
      <c r="U893">
        <v>4.3472920250143696</v>
      </c>
      <c r="V893">
        <v>4.0263775473754402</v>
      </c>
      <c r="W893">
        <v>10.96</v>
      </c>
      <c r="X893">
        <v>0.11</v>
      </c>
      <c r="Y893">
        <v>-276140</v>
      </c>
      <c r="Z893">
        <v>-18409</v>
      </c>
      <c r="AA893">
        <v>-0.97</v>
      </c>
      <c r="AB893">
        <v>15</v>
      </c>
      <c r="AC893">
        <v>5</v>
      </c>
      <c r="AD893">
        <v>10</v>
      </c>
      <c r="AE893">
        <v>33.33</v>
      </c>
      <c r="AF893">
        <v>14</v>
      </c>
      <c r="AG893">
        <v>1</v>
      </c>
      <c r="AH893">
        <v>5</v>
      </c>
      <c r="AI893">
        <v>9</v>
      </c>
    </row>
    <row r="894" spans="1:35" x14ac:dyDescent="0.2">
      <c r="A894" s="102">
        <v>440</v>
      </c>
      <c r="B894">
        <v>1414</v>
      </c>
      <c r="C894" t="s">
        <v>3630</v>
      </c>
      <c r="D894" t="s">
        <v>3350</v>
      </c>
      <c r="E894">
        <v>4630</v>
      </c>
      <c r="F894">
        <v>4590</v>
      </c>
      <c r="G894">
        <v>200</v>
      </c>
      <c r="H894" t="s">
        <v>3340</v>
      </c>
      <c r="I894">
        <v>5333</v>
      </c>
      <c r="J894" t="s">
        <v>238</v>
      </c>
      <c r="K894" t="s">
        <v>3339</v>
      </c>
      <c r="L894">
        <v>1866</v>
      </c>
      <c r="M894">
        <v>1853</v>
      </c>
      <c r="N894">
        <v>500</v>
      </c>
      <c r="O894" t="s">
        <v>3343</v>
      </c>
      <c r="P894">
        <v>0.85012408755812796</v>
      </c>
      <c r="Q894">
        <v>0.88367916403175695</v>
      </c>
      <c r="R894">
        <v>1.32258805947887E-2</v>
      </c>
      <c r="S894">
        <v>5.0062619343181299E-2</v>
      </c>
      <c r="T894">
        <v>0.77323304269417603</v>
      </c>
      <c r="U894">
        <v>0.77323304269417603</v>
      </c>
      <c r="V894">
        <v>0.736726540456209</v>
      </c>
      <c r="W894">
        <v>2.64</v>
      </c>
      <c r="X894">
        <v>0.93</v>
      </c>
      <c r="Y894">
        <v>-276872</v>
      </c>
      <c r="Z894">
        <v>-16287</v>
      </c>
      <c r="AA894">
        <v>-0.89</v>
      </c>
      <c r="AB894">
        <v>17</v>
      </c>
      <c r="AC894">
        <v>7</v>
      </c>
      <c r="AD894">
        <v>10</v>
      </c>
      <c r="AE894">
        <v>41.18</v>
      </c>
      <c r="AF894">
        <v>13</v>
      </c>
      <c r="AG894">
        <v>3</v>
      </c>
      <c r="AH894">
        <v>7</v>
      </c>
      <c r="AI894">
        <v>7</v>
      </c>
    </row>
    <row r="895" spans="1:35" x14ac:dyDescent="0.2">
      <c r="A895" s="102">
        <v>49</v>
      </c>
      <c r="B895">
        <v>4686</v>
      </c>
      <c r="C895" t="s">
        <v>3361</v>
      </c>
      <c r="D895" t="s">
        <v>3342</v>
      </c>
      <c r="E895">
        <v>5980</v>
      </c>
      <c r="F895">
        <v>5870</v>
      </c>
      <c r="G895">
        <v>100</v>
      </c>
      <c r="H895" t="s">
        <v>3343</v>
      </c>
      <c r="I895">
        <v>8036</v>
      </c>
      <c r="J895" t="s">
        <v>3354</v>
      </c>
      <c r="K895" t="s">
        <v>3347</v>
      </c>
      <c r="L895">
        <v>8080</v>
      </c>
      <c r="M895">
        <v>8010</v>
      </c>
      <c r="N895">
        <v>100</v>
      </c>
      <c r="O895" t="s">
        <v>3340</v>
      </c>
      <c r="P895">
        <v>0.82847828053013695</v>
      </c>
      <c r="Q895">
        <v>0.949940689012711</v>
      </c>
      <c r="R895">
        <v>0.147330442769984</v>
      </c>
      <c r="S895">
        <v>0.18618047205865099</v>
      </c>
      <c r="T895">
        <v>-0.57737676018473705</v>
      </c>
      <c r="U895">
        <v>0.57737676018473705</v>
      </c>
      <c r="V895">
        <v>0.58694425299955699</v>
      </c>
      <c r="W895">
        <v>-4.7</v>
      </c>
      <c r="X895">
        <v>26.72</v>
      </c>
      <c r="Y895">
        <v>-284755</v>
      </c>
      <c r="Z895">
        <v>-23730</v>
      </c>
      <c r="AA895">
        <v>-1.38</v>
      </c>
      <c r="AB895">
        <v>12</v>
      </c>
      <c r="AC895">
        <v>3</v>
      </c>
      <c r="AD895">
        <v>9</v>
      </c>
      <c r="AE895">
        <v>25</v>
      </c>
      <c r="AF895">
        <v>10</v>
      </c>
      <c r="AG895">
        <v>3</v>
      </c>
      <c r="AH895">
        <v>5</v>
      </c>
      <c r="AI895">
        <v>4</v>
      </c>
    </row>
    <row r="896" spans="1:35" x14ac:dyDescent="0.2">
      <c r="A896" s="102">
        <v>279</v>
      </c>
      <c r="B896">
        <v>3407</v>
      </c>
      <c r="C896" t="s">
        <v>3531</v>
      </c>
      <c r="D896" t="s">
        <v>3365</v>
      </c>
      <c r="E896">
        <v>1155.5</v>
      </c>
      <c r="F896">
        <v>1151</v>
      </c>
      <c r="G896">
        <v>900</v>
      </c>
      <c r="H896" t="s">
        <v>3340</v>
      </c>
      <c r="I896">
        <v>8359</v>
      </c>
      <c r="J896" t="s">
        <v>725</v>
      </c>
      <c r="K896" t="s">
        <v>3405</v>
      </c>
      <c r="L896">
        <v>435</v>
      </c>
      <c r="M896">
        <v>431</v>
      </c>
      <c r="N896">
        <v>2400</v>
      </c>
      <c r="O896" t="s">
        <v>3343</v>
      </c>
      <c r="P896">
        <v>0.92244257011547703</v>
      </c>
      <c r="Q896">
        <v>0.90533882421793499</v>
      </c>
      <c r="R896">
        <v>1.0852768350082399E-2</v>
      </c>
      <c r="S896">
        <v>4.3826785459823098E-3</v>
      </c>
      <c r="T896">
        <v>1.12098793341236</v>
      </c>
      <c r="U896">
        <v>1.12098793341236</v>
      </c>
      <c r="V896">
        <v>0.60449635418566505</v>
      </c>
      <c r="W896">
        <v>2.38</v>
      </c>
      <c r="X896">
        <v>0.14000000000000001</v>
      </c>
      <c r="Y896">
        <v>-293255</v>
      </c>
      <c r="Z896">
        <v>-15434</v>
      </c>
      <c r="AA896">
        <v>-0.8</v>
      </c>
      <c r="AB896">
        <v>19</v>
      </c>
      <c r="AC896">
        <v>7</v>
      </c>
      <c r="AD896">
        <v>12</v>
      </c>
      <c r="AE896">
        <v>36.840000000000003</v>
      </c>
      <c r="AF896">
        <v>13</v>
      </c>
      <c r="AG896">
        <v>5</v>
      </c>
      <c r="AH896">
        <v>7</v>
      </c>
      <c r="AI896">
        <v>7</v>
      </c>
    </row>
    <row r="897" spans="1:35" x14ac:dyDescent="0.2">
      <c r="A897" s="102">
        <v>651</v>
      </c>
      <c r="B897">
        <v>8586</v>
      </c>
      <c r="C897" t="s">
        <v>3518</v>
      </c>
      <c r="D897" t="s">
        <v>3346</v>
      </c>
      <c r="E897">
        <v>3000</v>
      </c>
      <c r="F897">
        <v>3005</v>
      </c>
      <c r="G897">
        <v>300</v>
      </c>
      <c r="H897" t="s">
        <v>3340</v>
      </c>
      <c r="I897">
        <v>8697</v>
      </c>
      <c r="J897" t="s">
        <v>1131</v>
      </c>
      <c r="K897" t="s">
        <v>3346</v>
      </c>
      <c r="L897">
        <v>2016</v>
      </c>
      <c r="M897">
        <v>2008</v>
      </c>
      <c r="N897">
        <v>400</v>
      </c>
      <c r="O897" t="s">
        <v>3343</v>
      </c>
      <c r="P897">
        <v>0.86383484821441803</v>
      </c>
      <c r="Q897">
        <v>0.85172356024260798</v>
      </c>
      <c r="R897">
        <v>0.39066666498851399</v>
      </c>
      <c r="S897" s="106">
        <v>0.15532904145195001</v>
      </c>
      <c r="T897">
        <v>0.96073662425954298</v>
      </c>
      <c r="U897">
        <v>0.96073662425954298</v>
      </c>
      <c r="V897">
        <v>0.84453892085854698</v>
      </c>
      <c r="W897">
        <v>4.18</v>
      </c>
      <c r="X897">
        <v>10.9</v>
      </c>
      <c r="Y897">
        <v>-296191</v>
      </c>
      <c r="Z897">
        <v>-14104</v>
      </c>
      <c r="AA897">
        <v>-0.7</v>
      </c>
      <c r="AB897">
        <v>21</v>
      </c>
      <c r="AC897">
        <v>7</v>
      </c>
      <c r="AD897">
        <v>14</v>
      </c>
      <c r="AE897">
        <v>33.33</v>
      </c>
      <c r="AF897">
        <v>14</v>
      </c>
      <c r="AG897">
        <v>3</v>
      </c>
      <c r="AH897">
        <v>8</v>
      </c>
      <c r="AI897">
        <v>10</v>
      </c>
    </row>
    <row r="898" spans="1:35" x14ac:dyDescent="0.2">
      <c r="A898" s="102">
        <v>837</v>
      </c>
      <c r="B898">
        <v>4043</v>
      </c>
      <c r="C898" t="s">
        <v>3742</v>
      </c>
      <c r="D898" t="s">
        <v>3365</v>
      </c>
      <c r="E898">
        <v>2785</v>
      </c>
      <c r="F898">
        <v>2784</v>
      </c>
      <c r="G898">
        <v>300</v>
      </c>
      <c r="H898" t="s">
        <v>3340</v>
      </c>
      <c r="I898">
        <v>4634</v>
      </c>
      <c r="J898" t="s">
        <v>66</v>
      </c>
      <c r="K898" t="s">
        <v>3365</v>
      </c>
      <c r="L898">
        <v>2508</v>
      </c>
      <c r="M898">
        <v>2503</v>
      </c>
      <c r="N898">
        <v>300</v>
      </c>
      <c r="O898" t="s">
        <v>3343</v>
      </c>
      <c r="P898">
        <v>0.87153547286463395</v>
      </c>
      <c r="Q898">
        <v>0.82213210815610505</v>
      </c>
      <c r="R898">
        <v>3.77397459714294E-2</v>
      </c>
      <c r="S898" s="106">
        <v>0.172229001758196</v>
      </c>
      <c r="T898">
        <v>0.73302905537103702</v>
      </c>
      <c r="U898">
        <v>0.73302905537103702</v>
      </c>
      <c r="V898">
        <v>0.48379793130535897</v>
      </c>
      <c r="W898">
        <v>1.53</v>
      </c>
      <c r="X898">
        <v>10.09</v>
      </c>
      <c r="Y898">
        <v>-298574</v>
      </c>
      <c r="Z898">
        <v>-33175</v>
      </c>
      <c r="AA898">
        <v>-1.67</v>
      </c>
      <c r="AB898">
        <v>9</v>
      </c>
      <c r="AC898">
        <v>3</v>
      </c>
      <c r="AD898">
        <v>6</v>
      </c>
      <c r="AE898">
        <v>33.33</v>
      </c>
      <c r="AF898">
        <v>9</v>
      </c>
      <c r="AG898">
        <v>3</v>
      </c>
      <c r="AH898">
        <v>5</v>
      </c>
      <c r="AI898">
        <v>1</v>
      </c>
    </row>
    <row r="899" spans="1:35" x14ac:dyDescent="0.2">
      <c r="A899" s="102">
        <v>361</v>
      </c>
      <c r="B899">
        <v>5803</v>
      </c>
      <c r="C899" t="s">
        <v>26</v>
      </c>
      <c r="D899" t="s">
        <v>3356</v>
      </c>
      <c r="E899">
        <v>418</v>
      </c>
      <c r="F899">
        <v>429</v>
      </c>
      <c r="G899">
        <v>2000</v>
      </c>
      <c r="H899" t="s">
        <v>3340</v>
      </c>
      <c r="I899">
        <v>7267</v>
      </c>
      <c r="J899" t="s">
        <v>61</v>
      </c>
      <c r="K899" t="s">
        <v>3358</v>
      </c>
      <c r="L899">
        <v>2828.5</v>
      </c>
      <c r="M899">
        <v>2849</v>
      </c>
      <c r="N899">
        <v>300</v>
      </c>
      <c r="O899" t="s">
        <v>3343</v>
      </c>
      <c r="P899">
        <v>0.87207423797983297</v>
      </c>
      <c r="Q899">
        <v>0.89498083018547903</v>
      </c>
      <c r="R899">
        <v>0.33848211090483699</v>
      </c>
      <c r="S899">
        <v>0.179110199785392</v>
      </c>
      <c r="T899">
        <v>7.0270624666267699E-3</v>
      </c>
      <c r="U899">
        <v>7.0270624666267699E-3</v>
      </c>
      <c r="V899">
        <v>0.62089360763441503</v>
      </c>
      <c r="W899">
        <v>0.03</v>
      </c>
      <c r="X899">
        <v>0.39</v>
      </c>
      <c r="Y899">
        <v>-299840</v>
      </c>
      <c r="Z899">
        <v>-18740</v>
      </c>
      <c r="AA899">
        <v>-0.95</v>
      </c>
      <c r="AB899">
        <v>16</v>
      </c>
      <c r="AC899">
        <v>5</v>
      </c>
      <c r="AD899">
        <v>11</v>
      </c>
      <c r="AE899">
        <v>31.25</v>
      </c>
      <c r="AF899">
        <v>14</v>
      </c>
      <c r="AG899">
        <v>2</v>
      </c>
      <c r="AH899">
        <v>6</v>
      </c>
      <c r="AI899">
        <v>8</v>
      </c>
    </row>
    <row r="900" spans="1:35" x14ac:dyDescent="0.2">
      <c r="A900" s="102">
        <v>518</v>
      </c>
      <c r="B900">
        <v>9143</v>
      </c>
      <c r="C900" t="s">
        <v>3656</v>
      </c>
      <c r="D900" t="s">
        <v>3524</v>
      </c>
      <c r="E900">
        <v>2399</v>
      </c>
      <c r="F900">
        <v>2435</v>
      </c>
      <c r="G900">
        <v>400</v>
      </c>
      <c r="H900" t="s">
        <v>3340</v>
      </c>
      <c r="I900">
        <v>9501</v>
      </c>
      <c r="J900" t="s">
        <v>3409</v>
      </c>
      <c r="K900" t="s">
        <v>3407</v>
      </c>
      <c r="L900">
        <v>454</v>
      </c>
      <c r="M900">
        <v>452</v>
      </c>
      <c r="N900">
        <v>2200</v>
      </c>
      <c r="O900" t="s">
        <v>3343</v>
      </c>
      <c r="P900">
        <v>0.85445245839598405</v>
      </c>
      <c r="Q900">
        <v>0.87406019128294299</v>
      </c>
      <c r="R900">
        <v>0.51919443975360902</v>
      </c>
      <c r="S900">
        <v>0.11784621936445</v>
      </c>
      <c r="T900">
        <v>8.2948052207245201E-2</v>
      </c>
      <c r="U900">
        <v>8.2948052207245201E-2</v>
      </c>
      <c r="V900">
        <v>0.71856809559842805</v>
      </c>
      <c r="W900">
        <v>0.33</v>
      </c>
      <c r="X900">
        <v>2.09</v>
      </c>
      <c r="Y900">
        <v>-305054</v>
      </c>
      <c r="Z900">
        <v>-19066</v>
      </c>
      <c r="AA900">
        <v>-0.95</v>
      </c>
      <c r="AB900">
        <v>16</v>
      </c>
      <c r="AC900">
        <v>6</v>
      </c>
      <c r="AD900">
        <v>10</v>
      </c>
      <c r="AE900">
        <v>37.5</v>
      </c>
      <c r="AF900">
        <v>8</v>
      </c>
      <c r="AG900">
        <v>6</v>
      </c>
      <c r="AH900">
        <v>8</v>
      </c>
      <c r="AI900">
        <v>2</v>
      </c>
    </row>
    <row r="901" spans="1:35" x14ac:dyDescent="0.2">
      <c r="A901" s="102">
        <v>571</v>
      </c>
      <c r="B901">
        <v>2001</v>
      </c>
      <c r="C901" t="s">
        <v>3179</v>
      </c>
      <c r="D901" t="s">
        <v>3368</v>
      </c>
      <c r="E901">
        <v>1659</v>
      </c>
      <c r="F901">
        <v>1660</v>
      </c>
      <c r="G901">
        <v>700</v>
      </c>
      <c r="H901" t="s">
        <v>3340</v>
      </c>
      <c r="I901">
        <v>7012</v>
      </c>
      <c r="J901" t="s">
        <v>3676</v>
      </c>
      <c r="K901" t="s">
        <v>3358</v>
      </c>
      <c r="L901">
        <v>2155</v>
      </c>
      <c r="M901">
        <v>2166</v>
      </c>
      <c r="N901">
        <v>500</v>
      </c>
      <c r="O901" t="s">
        <v>3343</v>
      </c>
      <c r="P901">
        <v>0.899748627217693</v>
      </c>
      <c r="Q901">
        <v>0.86484055365881995</v>
      </c>
      <c r="R901">
        <v>3.48420857054925E-2</v>
      </c>
      <c r="S901">
        <v>0.10941264182550101</v>
      </c>
      <c r="T901">
        <v>2.6100646039331301</v>
      </c>
      <c r="U901">
        <v>2.6100646039331301</v>
      </c>
      <c r="V901">
        <v>3.2209487654742599</v>
      </c>
      <c r="W901">
        <v>8.7200000000000006</v>
      </c>
      <c r="X901">
        <v>7.29</v>
      </c>
      <c r="Y901">
        <v>-306111</v>
      </c>
      <c r="Z901">
        <v>-19132</v>
      </c>
      <c r="AA901">
        <v>-1.01</v>
      </c>
      <c r="AB901">
        <v>16</v>
      </c>
      <c r="AC901">
        <v>6</v>
      </c>
      <c r="AD901">
        <v>10</v>
      </c>
      <c r="AE901">
        <v>37.5</v>
      </c>
      <c r="AF901">
        <v>15</v>
      </c>
      <c r="AG901">
        <v>4</v>
      </c>
      <c r="AH901">
        <v>5</v>
      </c>
      <c r="AI901">
        <v>7</v>
      </c>
    </row>
    <row r="902" spans="1:35" x14ac:dyDescent="0.2">
      <c r="A902" s="102">
        <v>524</v>
      </c>
      <c r="B902">
        <v>3563</v>
      </c>
      <c r="C902" t="s">
        <v>3654</v>
      </c>
      <c r="D902" t="s">
        <v>3366</v>
      </c>
      <c r="E902">
        <v>9710</v>
      </c>
      <c r="F902">
        <v>9500</v>
      </c>
      <c r="G902">
        <v>100</v>
      </c>
      <c r="H902" t="s">
        <v>3340</v>
      </c>
      <c r="I902">
        <v>4689</v>
      </c>
      <c r="J902" t="s">
        <v>3628</v>
      </c>
      <c r="K902" t="s">
        <v>3342</v>
      </c>
      <c r="L902">
        <v>425</v>
      </c>
      <c r="M902">
        <v>420</v>
      </c>
      <c r="N902">
        <v>2300</v>
      </c>
      <c r="O902" t="s">
        <v>3343</v>
      </c>
      <c r="P902">
        <v>0.82770042163583601</v>
      </c>
      <c r="Q902">
        <v>0.87309314350313305</v>
      </c>
      <c r="R902">
        <v>0.36999642045535103</v>
      </c>
      <c r="S902">
        <v>0.36643556565982999</v>
      </c>
      <c r="T902">
        <v>0.82321128320464598</v>
      </c>
      <c r="U902">
        <v>0.82321128320464598</v>
      </c>
      <c r="V902">
        <v>0.76665876363956798</v>
      </c>
      <c r="W902">
        <v>3.64</v>
      </c>
      <c r="X902">
        <v>1.68</v>
      </c>
      <c r="Y902">
        <v>-307186</v>
      </c>
      <c r="Z902">
        <v>-11377</v>
      </c>
      <c r="AA902">
        <v>-0.7</v>
      </c>
      <c r="AB902">
        <v>27</v>
      </c>
      <c r="AC902">
        <v>12</v>
      </c>
      <c r="AD902">
        <v>15</v>
      </c>
      <c r="AE902">
        <v>44.44</v>
      </c>
      <c r="AF902">
        <v>10</v>
      </c>
      <c r="AG902">
        <v>10</v>
      </c>
      <c r="AH902">
        <v>14</v>
      </c>
      <c r="AI902">
        <v>3</v>
      </c>
    </row>
    <row r="903" spans="1:35" x14ac:dyDescent="0.2">
      <c r="A903" s="102">
        <v>234</v>
      </c>
      <c r="B903">
        <v>5110</v>
      </c>
      <c r="C903" t="s">
        <v>1426</v>
      </c>
      <c r="D903" t="s">
        <v>3532</v>
      </c>
      <c r="E903">
        <v>1235</v>
      </c>
      <c r="F903">
        <v>1233</v>
      </c>
      <c r="G903">
        <v>800</v>
      </c>
      <c r="H903" t="s">
        <v>3343</v>
      </c>
      <c r="I903">
        <v>5803</v>
      </c>
      <c r="J903" t="s">
        <v>26</v>
      </c>
      <c r="K903" t="s">
        <v>3356</v>
      </c>
      <c r="L903">
        <v>418</v>
      </c>
      <c r="M903">
        <v>429</v>
      </c>
      <c r="N903">
        <v>2300</v>
      </c>
      <c r="O903" t="s">
        <v>3340</v>
      </c>
      <c r="P903">
        <v>0.95034464364448301</v>
      </c>
      <c r="Q903">
        <v>0.91229450230939102</v>
      </c>
      <c r="R903">
        <v>3.2261538004746099E-2</v>
      </c>
      <c r="S903">
        <v>3.1100159611008999E-2</v>
      </c>
      <c r="T903">
        <v>-1.5851695131858099</v>
      </c>
      <c r="U903">
        <v>1.5851695131858099</v>
      </c>
      <c r="V903">
        <v>0.20507619656571499</v>
      </c>
      <c r="W903">
        <v>-3.11</v>
      </c>
      <c r="X903">
        <v>0.03</v>
      </c>
      <c r="Y903">
        <v>-310220</v>
      </c>
      <c r="Z903">
        <v>-17234</v>
      </c>
      <c r="AA903">
        <v>-0.84</v>
      </c>
      <c r="AB903">
        <v>18</v>
      </c>
      <c r="AC903">
        <v>6</v>
      </c>
      <c r="AD903">
        <v>12</v>
      </c>
      <c r="AE903">
        <v>33.33</v>
      </c>
      <c r="AF903">
        <v>12</v>
      </c>
      <c r="AG903">
        <v>5</v>
      </c>
      <c r="AH903">
        <v>6</v>
      </c>
      <c r="AI903">
        <v>7</v>
      </c>
    </row>
    <row r="904" spans="1:35" x14ac:dyDescent="0.2">
      <c r="A904" s="102">
        <v>324</v>
      </c>
      <c r="B904">
        <v>2001</v>
      </c>
      <c r="C904" t="s">
        <v>3179</v>
      </c>
      <c r="D904" t="s">
        <v>3368</v>
      </c>
      <c r="E904">
        <v>1659</v>
      </c>
      <c r="F904">
        <v>1660</v>
      </c>
      <c r="G904">
        <v>600</v>
      </c>
      <c r="H904" t="s">
        <v>3340</v>
      </c>
      <c r="I904">
        <v>4118</v>
      </c>
      <c r="J904" t="s">
        <v>3705</v>
      </c>
      <c r="K904" t="s">
        <v>3365</v>
      </c>
      <c r="L904">
        <v>3425</v>
      </c>
      <c r="M904">
        <v>3440</v>
      </c>
      <c r="N904">
        <v>300</v>
      </c>
      <c r="O904" t="s">
        <v>3343</v>
      </c>
      <c r="P904">
        <v>0.83890716441039503</v>
      </c>
      <c r="Q904">
        <v>0.89857426292720999</v>
      </c>
      <c r="R904">
        <v>3.9855880207100097E-2</v>
      </c>
      <c r="S904" s="106">
        <v>4.5503431817281399E-2</v>
      </c>
      <c r="T904">
        <v>0.25069426733570699</v>
      </c>
      <c r="U904">
        <v>0.25069426733570699</v>
      </c>
      <c r="V904">
        <v>0.84299918984010902</v>
      </c>
      <c r="W904">
        <v>0.54</v>
      </c>
      <c r="X904">
        <v>3.49</v>
      </c>
      <c r="Y904">
        <v>-314245</v>
      </c>
      <c r="Z904">
        <v>-18485</v>
      </c>
      <c r="AA904">
        <v>-1.07</v>
      </c>
      <c r="AB904">
        <v>17</v>
      </c>
      <c r="AC904">
        <v>5</v>
      </c>
      <c r="AD904">
        <v>12</v>
      </c>
      <c r="AE904">
        <v>29.41</v>
      </c>
      <c r="AF904">
        <v>12</v>
      </c>
      <c r="AG904">
        <v>2</v>
      </c>
      <c r="AH904">
        <v>7</v>
      </c>
      <c r="AI904">
        <v>8</v>
      </c>
    </row>
    <row r="905" spans="1:35" x14ac:dyDescent="0.2">
      <c r="A905" s="102">
        <v>0</v>
      </c>
      <c r="B905">
        <v>3110</v>
      </c>
      <c r="C905" t="s">
        <v>710</v>
      </c>
      <c r="D905" t="s">
        <v>3339</v>
      </c>
      <c r="E905">
        <v>4755</v>
      </c>
      <c r="F905">
        <v>4620</v>
      </c>
      <c r="G905">
        <v>200</v>
      </c>
      <c r="H905" t="s">
        <v>3340</v>
      </c>
      <c r="I905">
        <v>6920</v>
      </c>
      <c r="J905" t="s">
        <v>3344</v>
      </c>
      <c r="K905" t="s">
        <v>3345</v>
      </c>
      <c r="L905">
        <v>5440</v>
      </c>
      <c r="M905">
        <v>5180</v>
      </c>
      <c r="N905">
        <v>200</v>
      </c>
      <c r="O905" t="s">
        <v>3343</v>
      </c>
      <c r="P905">
        <v>0.95902502074219897</v>
      </c>
      <c r="Q905">
        <v>0.98533530711020201</v>
      </c>
      <c r="R905">
        <v>0.20964393090494299</v>
      </c>
      <c r="S905">
        <v>9.0835951764882406E-3</v>
      </c>
      <c r="T905">
        <v>1.2342961791054801</v>
      </c>
      <c r="U905">
        <v>1.2342961791054801</v>
      </c>
      <c r="V905">
        <v>0.86910015855259903</v>
      </c>
      <c r="W905">
        <v>4.8600000000000003</v>
      </c>
      <c r="X905">
        <v>10.81</v>
      </c>
      <c r="Y905">
        <v>-317403</v>
      </c>
      <c r="Z905">
        <v>-21160</v>
      </c>
      <c r="AA905">
        <v>-1.07</v>
      </c>
      <c r="AB905">
        <v>15</v>
      </c>
      <c r="AC905">
        <v>7</v>
      </c>
      <c r="AD905">
        <v>8</v>
      </c>
      <c r="AE905">
        <v>46.67</v>
      </c>
      <c r="AF905">
        <v>9</v>
      </c>
      <c r="AG905">
        <v>6</v>
      </c>
      <c r="AH905">
        <v>8</v>
      </c>
      <c r="AI905">
        <v>1</v>
      </c>
    </row>
    <row r="906" spans="1:35" x14ac:dyDescent="0.2">
      <c r="A906" s="102">
        <v>379</v>
      </c>
      <c r="B906">
        <v>9474</v>
      </c>
      <c r="C906" t="s">
        <v>3667</v>
      </c>
      <c r="D906" t="s">
        <v>3342</v>
      </c>
      <c r="E906">
        <v>1530</v>
      </c>
      <c r="F906">
        <v>1554</v>
      </c>
      <c r="G906">
        <v>700</v>
      </c>
      <c r="H906" t="s">
        <v>3343</v>
      </c>
      <c r="I906">
        <v>9508</v>
      </c>
      <c r="J906" t="s">
        <v>3529</v>
      </c>
      <c r="K906" t="s">
        <v>3407</v>
      </c>
      <c r="L906">
        <v>909</v>
      </c>
      <c r="M906">
        <v>921</v>
      </c>
      <c r="N906">
        <v>1200</v>
      </c>
      <c r="O906" t="s">
        <v>3340</v>
      </c>
      <c r="P906">
        <v>0.81220292743723899</v>
      </c>
      <c r="Q906">
        <v>0.89242936622802604</v>
      </c>
      <c r="R906">
        <v>6.1644878811534597E-2</v>
      </c>
      <c r="S906">
        <v>0.26073267054488303</v>
      </c>
      <c r="T906">
        <v>-1.79763022460642</v>
      </c>
      <c r="U906">
        <v>1.79763022460642</v>
      </c>
      <c r="V906">
        <v>1.99248637167045</v>
      </c>
      <c r="W906">
        <v>-13.12</v>
      </c>
      <c r="X906">
        <v>1.6</v>
      </c>
      <c r="Y906">
        <v>-325093</v>
      </c>
      <c r="Z906">
        <v>-15481</v>
      </c>
      <c r="AA906">
        <v>-0.81</v>
      </c>
      <c r="AB906">
        <v>21</v>
      </c>
      <c r="AC906">
        <v>9</v>
      </c>
      <c r="AD906">
        <v>12</v>
      </c>
      <c r="AE906">
        <v>42.86</v>
      </c>
      <c r="AF906">
        <v>13</v>
      </c>
      <c r="AG906">
        <v>6</v>
      </c>
      <c r="AH906">
        <v>8</v>
      </c>
      <c r="AI906">
        <v>7</v>
      </c>
    </row>
    <row r="907" spans="1:35" x14ac:dyDescent="0.2">
      <c r="A907" s="102">
        <v>566</v>
      </c>
      <c r="B907">
        <v>1803</v>
      </c>
      <c r="C907" t="s">
        <v>3351</v>
      </c>
      <c r="D907" t="s">
        <v>3350</v>
      </c>
      <c r="E907">
        <v>1128</v>
      </c>
      <c r="F907">
        <v>1135</v>
      </c>
      <c r="G907">
        <v>900</v>
      </c>
      <c r="H907" t="s">
        <v>3343</v>
      </c>
      <c r="I907">
        <v>6920</v>
      </c>
      <c r="J907" t="s">
        <v>3344</v>
      </c>
      <c r="K907" t="s">
        <v>3345</v>
      </c>
      <c r="L907">
        <v>5440</v>
      </c>
      <c r="M907">
        <v>5180</v>
      </c>
      <c r="N907">
        <v>200</v>
      </c>
      <c r="O907" t="s">
        <v>3340</v>
      </c>
      <c r="P907">
        <v>0.88588261373755395</v>
      </c>
      <c r="Q907">
        <v>0.86635241493836401</v>
      </c>
      <c r="R907">
        <v>0.13131204689366899</v>
      </c>
      <c r="S907">
        <v>0.23912440052171</v>
      </c>
      <c r="T907">
        <v>-0.311204804316012</v>
      </c>
      <c r="U907">
        <v>0.311204804316012</v>
      </c>
      <c r="V907">
        <v>0.82208949832614997</v>
      </c>
      <c r="W907">
        <v>-3.55</v>
      </c>
      <c r="X907">
        <v>1.4</v>
      </c>
      <c r="Y907">
        <v>-326436</v>
      </c>
      <c r="Z907">
        <v>-17181</v>
      </c>
      <c r="AA907">
        <v>-0.86</v>
      </c>
      <c r="AB907">
        <v>19</v>
      </c>
      <c r="AC907">
        <v>8</v>
      </c>
      <c r="AD907">
        <v>11</v>
      </c>
      <c r="AE907">
        <v>42.11</v>
      </c>
      <c r="AF907">
        <v>8</v>
      </c>
      <c r="AG907">
        <v>7</v>
      </c>
      <c r="AH907">
        <v>10</v>
      </c>
      <c r="AI907">
        <v>2</v>
      </c>
    </row>
    <row r="908" spans="1:35" x14ac:dyDescent="0.2">
      <c r="A908" s="102">
        <v>682</v>
      </c>
      <c r="B908">
        <v>2678</v>
      </c>
      <c r="C908" t="s">
        <v>778</v>
      </c>
      <c r="D908" t="s">
        <v>3366</v>
      </c>
      <c r="E908">
        <v>3465</v>
      </c>
      <c r="F908">
        <v>3470</v>
      </c>
      <c r="G908">
        <v>300</v>
      </c>
      <c r="H908" t="s">
        <v>3343</v>
      </c>
      <c r="I908">
        <v>3635</v>
      </c>
      <c r="J908" t="s">
        <v>47</v>
      </c>
      <c r="K908" t="s">
        <v>3342</v>
      </c>
      <c r="L908">
        <v>3030</v>
      </c>
      <c r="M908">
        <v>3105</v>
      </c>
      <c r="N908">
        <v>300</v>
      </c>
      <c r="O908" t="s">
        <v>3340</v>
      </c>
      <c r="P908">
        <v>0.90739464555972305</v>
      </c>
      <c r="Q908">
        <v>0.84658481013299602</v>
      </c>
      <c r="R908" s="106">
        <v>5.2103172937695799E-2</v>
      </c>
      <c r="S908">
        <v>0.246703499158965</v>
      </c>
      <c r="T908">
        <v>-1.161345233394</v>
      </c>
      <c r="U908">
        <v>1.161345233394</v>
      </c>
      <c r="V908">
        <v>0.120947260626667</v>
      </c>
      <c r="W908">
        <v>-4.1100000000000003</v>
      </c>
      <c r="X908">
        <v>10.52</v>
      </c>
      <c r="Y908">
        <v>-334129</v>
      </c>
      <c r="Z908">
        <v>-18563</v>
      </c>
      <c r="AA908">
        <v>-0.99</v>
      </c>
      <c r="AB908">
        <v>18</v>
      </c>
      <c r="AC908">
        <v>6</v>
      </c>
      <c r="AD908">
        <v>12</v>
      </c>
      <c r="AE908">
        <v>33.33</v>
      </c>
      <c r="AF908">
        <v>8</v>
      </c>
      <c r="AG908">
        <v>6</v>
      </c>
      <c r="AH908">
        <v>11</v>
      </c>
      <c r="AI908">
        <v>1</v>
      </c>
    </row>
    <row r="909" spans="1:35" x14ac:dyDescent="0.2">
      <c r="A909" s="102">
        <v>150</v>
      </c>
      <c r="B909">
        <v>2267</v>
      </c>
      <c r="C909" t="s">
        <v>3701</v>
      </c>
      <c r="D909" t="s">
        <v>3368</v>
      </c>
      <c r="E909">
        <v>5700</v>
      </c>
      <c r="F909">
        <v>5750</v>
      </c>
      <c r="G909">
        <v>100</v>
      </c>
      <c r="H909" t="s">
        <v>3343</v>
      </c>
      <c r="I909">
        <v>7976</v>
      </c>
      <c r="J909" t="s">
        <v>3400</v>
      </c>
      <c r="K909" t="s">
        <v>3364</v>
      </c>
      <c r="L909">
        <v>1643</v>
      </c>
      <c r="M909">
        <v>1657</v>
      </c>
      <c r="N909">
        <v>300</v>
      </c>
      <c r="O909" t="s">
        <v>3340</v>
      </c>
      <c r="P909">
        <v>0.835327151348492</v>
      </c>
      <c r="Q909">
        <v>0.92652393776408404</v>
      </c>
      <c r="R909" s="15">
        <v>7.1862678647672297E-3</v>
      </c>
      <c r="S909" s="106">
        <v>3.9910899318910197E-2</v>
      </c>
      <c r="T909">
        <v>-1.32759529479648</v>
      </c>
      <c r="U909">
        <v>1.32759529479648</v>
      </c>
      <c r="V909">
        <v>0.98677284016551403</v>
      </c>
      <c r="W909">
        <v>-3.39</v>
      </c>
      <c r="X909">
        <v>13.55</v>
      </c>
      <c r="Y909">
        <v>-336743</v>
      </c>
      <c r="Z909">
        <v>-22450</v>
      </c>
      <c r="AA909">
        <v>-1.42</v>
      </c>
      <c r="AB909">
        <v>15</v>
      </c>
      <c r="AC909">
        <v>3</v>
      </c>
      <c r="AD909">
        <v>12</v>
      </c>
      <c r="AE909">
        <v>20</v>
      </c>
      <c r="AF909">
        <v>11</v>
      </c>
      <c r="AG909">
        <v>3</v>
      </c>
      <c r="AH909">
        <v>6</v>
      </c>
      <c r="AI909">
        <v>6</v>
      </c>
    </row>
    <row r="910" spans="1:35" x14ac:dyDescent="0.2">
      <c r="A910" s="102">
        <v>83</v>
      </c>
      <c r="B910">
        <v>4217</v>
      </c>
      <c r="C910" t="s">
        <v>1428</v>
      </c>
      <c r="D910" t="s">
        <v>3365</v>
      </c>
      <c r="E910">
        <v>4600</v>
      </c>
      <c r="F910">
        <v>4600</v>
      </c>
      <c r="G910">
        <v>200</v>
      </c>
      <c r="H910" t="s">
        <v>3340</v>
      </c>
      <c r="I910">
        <v>6758</v>
      </c>
      <c r="J910" t="s">
        <v>3357</v>
      </c>
      <c r="K910" t="s">
        <v>3345</v>
      </c>
      <c r="L910">
        <v>7862</v>
      </c>
      <c r="M910">
        <v>7659</v>
      </c>
      <c r="N910">
        <v>100</v>
      </c>
      <c r="O910" t="s">
        <v>3343</v>
      </c>
      <c r="P910">
        <v>0.91262366184038501</v>
      </c>
      <c r="Q910">
        <v>0.93950242634587899</v>
      </c>
      <c r="R910" s="15">
        <v>0.41458012375615699</v>
      </c>
      <c r="S910" s="15">
        <v>0.131316675330993</v>
      </c>
      <c r="T910">
        <v>1.05383349061392</v>
      </c>
      <c r="U910">
        <v>1.05383349061392</v>
      </c>
      <c r="V910">
        <v>0.98093553387882904</v>
      </c>
      <c r="W910">
        <v>5.95</v>
      </c>
      <c r="X910">
        <v>20.12</v>
      </c>
      <c r="Y910">
        <v>-338675</v>
      </c>
      <c r="Z910">
        <v>-19922</v>
      </c>
      <c r="AA910">
        <v>-0.89</v>
      </c>
      <c r="AB910">
        <v>17</v>
      </c>
      <c r="AC910">
        <v>8</v>
      </c>
      <c r="AD910">
        <v>9</v>
      </c>
      <c r="AE910">
        <v>47.06</v>
      </c>
      <c r="AF910">
        <v>10</v>
      </c>
      <c r="AG910">
        <v>7</v>
      </c>
      <c r="AH910">
        <v>9</v>
      </c>
      <c r="AI910">
        <v>1</v>
      </c>
    </row>
    <row r="911" spans="1:35" x14ac:dyDescent="0.2">
      <c r="A911" s="102">
        <v>899</v>
      </c>
      <c r="B911">
        <v>2678</v>
      </c>
      <c r="C911" t="s">
        <v>778</v>
      </c>
      <c r="D911" t="s">
        <v>3366</v>
      </c>
      <c r="E911">
        <v>3465</v>
      </c>
      <c r="F911">
        <v>3470</v>
      </c>
      <c r="G911">
        <v>300</v>
      </c>
      <c r="H911" t="s">
        <v>3343</v>
      </c>
      <c r="I911">
        <v>3110</v>
      </c>
      <c r="J911" t="s">
        <v>710</v>
      </c>
      <c r="K911" t="s">
        <v>3339</v>
      </c>
      <c r="L911">
        <v>4755</v>
      </c>
      <c r="M911">
        <v>4620</v>
      </c>
      <c r="N911">
        <v>200</v>
      </c>
      <c r="O911" t="s">
        <v>3340</v>
      </c>
      <c r="P911">
        <v>0.87154451397347998</v>
      </c>
      <c r="Q911">
        <v>0.80824605299209396</v>
      </c>
      <c r="R911" s="15">
        <v>0.42362355592144701</v>
      </c>
      <c r="S911">
        <v>0.36567063051375398</v>
      </c>
      <c r="T911">
        <v>-0.20517098853135499</v>
      </c>
      <c r="U911">
        <v>0.20517098853135499</v>
      </c>
      <c r="V911">
        <v>0.49614830963700002</v>
      </c>
      <c r="W911">
        <v>-2.14</v>
      </c>
      <c r="X911">
        <v>12.66</v>
      </c>
      <c r="Y911">
        <v>-339056</v>
      </c>
      <c r="Z911">
        <v>-18836</v>
      </c>
      <c r="AA911">
        <v>-0.79</v>
      </c>
      <c r="AB911">
        <v>18</v>
      </c>
      <c r="AC911">
        <v>7</v>
      </c>
      <c r="AD911">
        <v>11</v>
      </c>
      <c r="AE911">
        <v>38.89</v>
      </c>
      <c r="AF911">
        <v>8</v>
      </c>
      <c r="AG911">
        <v>7</v>
      </c>
      <c r="AH911">
        <v>9</v>
      </c>
      <c r="AI911">
        <v>2</v>
      </c>
    </row>
    <row r="912" spans="1:35" x14ac:dyDescent="0.2">
      <c r="A912" s="102">
        <v>823</v>
      </c>
      <c r="B912">
        <v>4348</v>
      </c>
      <c r="C912" t="s">
        <v>3581</v>
      </c>
      <c r="D912" t="s">
        <v>3342</v>
      </c>
      <c r="E912">
        <v>3175</v>
      </c>
      <c r="F912">
        <v>3085</v>
      </c>
      <c r="G912">
        <v>300</v>
      </c>
      <c r="H912" t="s">
        <v>3340</v>
      </c>
      <c r="I912">
        <v>4739</v>
      </c>
      <c r="J912" t="s">
        <v>3402</v>
      </c>
      <c r="K912" t="s">
        <v>3342</v>
      </c>
      <c r="L912">
        <v>3330</v>
      </c>
      <c r="M912">
        <v>3270</v>
      </c>
      <c r="N912">
        <v>300</v>
      </c>
      <c r="O912" t="s">
        <v>3343</v>
      </c>
      <c r="P912">
        <v>0.93377962332836195</v>
      </c>
      <c r="Q912">
        <v>0.82544515656380801</v>
      </c>
      <c r="R912">
        <v>4.7331836008383997E-2</v>
      </c>
      <c r="S912">
        <v>0.29371296037176098</v>
      </c>
      <c r="T912">
        <v>2.6021501319129698</v>
      </c>
      <c r="U912">
        <v>2.6021501319129698</v>
      </c>
      <c r="V912">
        <v>3.0910160504842401</v>
      </c>
      <c r="W912">
        <v>11.6</v>
      </c>
      <c r="X912">
        <v>5.66</v>
      </c>
      <c r="Y912">
        <v>-344547</v>
      </c>
      <c r="Z912">
        <v>-18134</v>
      </c>
      <c r="AA912">
        <v>-0.92</v>
      </c>
      <c r="AB912">
        <v>19</v>
      </c>
      <c r="AC912">
        <v>8</v>
      </c>
      <c r="AD912">
        <v>11</v>
      </c>
      <c r="AE912">
        <v>42.11</v>
      </c>
      <c r="AF912">
        <v>10</v>
      </c>
      <c r="AG912">
        <v>6</v>
      </c>
      <c r="AH912">
        <v>10</v>
      </c>
      <c r="AI912">
        <v>3</v>
      </c>
    </row>
    <row r="913" spans="1:35" x14ac:dyDescent="0.2">
      <c r="A913" s="102">
        <v>746</v>
      </c>
      <c r="B913">
        <v>4151</v>
      </c>
      <c r="C913" t="s">
        <v>3192</v>
      </c>
      <c r="D913" t="s">
        <v>3363</v>
      </c>
      <c r="E913">
        <v>2653</v>
      </c>
      <c r="F913">
        <v>2638</v>
      </c>
      <c r="G913">
        <v>300</v>
      </c>
      <c r="H913" t="s">
        <v>3340</v>
      </c>
      <c r="I913">
        <v>4555</v>
      </c>
      <c r="J913" t="s">
        <v>868</v>
      </c>
      <c r="K913" t="s">
        <v>3363</v>
      </c>
      <c r="L913">
        <v>7280</v>
      </c>
      <c r="M913">
        <v>7300</v>
      </c>
      <c r="N913">
        <v>100</v>
      </c>
      <c r="O913" t="s">
        <v>3343</v>
      </c>
      <c r="P913">
        <v>0.969071998140978</v>
      </c>
      <c r="Q913">
        <v>0.83710489464373805</v>
      </c>
      <c r="R913">
        <v>7.2023138329513903E-2</v>
      </c>
      <c r="S913" s="15">
        <v>0.33203888920071301</v>
      </c>
      <c r="T913">
        <v>0.480917395592388</v>
      </c>
      <c r="U913">
        <v>0.480917395592388</v>
      </c>
      <c r="V913">
        <v>0.808263963764003</v>
      </c>
      <c r="W913">
        <v>1.88</v>
      </c>
      <c r="X913">
        <v>8.41</v>
      </c>
      <c r="Y913">
        <v>-361161</v>
      </c>
      <c r="Z913">
        <v>-20064</v>
      </c>
      <c r="AA913">
        <v>-1.35</v>
      </c>
      <c r="AB913">
        <v>18</v>
      </c>
      <c r="AC913">
        <v>4</v>
      </c>
      <c r="AD913">
        <v>14</v>
      </c>
      <c r="AE913">
        <v>22.22</v>
      </c>
      <c r="AF913">
        <v>13</v>
      </c>
      <c r="AG913">
        <v>4</v>
      </c>
      <c r="AH913">
        <v>8</v>
      </c>
      <c r="AI913">
        <v>6</v>
      </c>
    </row>
    <row r="914" spans="1:35" x14ac:dyDescent="0.2">
      <c r="A914" s="102">
        <v>469</v>
      </c>
      <c r="B914">
        <v>7211</v>
      </c>
      <c r="C914" t="s">
        <v>28</v>
      </c>
      <c r="D914" t="s">
        <v>3358</v>
      </c>
      <c r="E914">
        <v>408</v>
      </c>
      <c r="F914">
        <v>408</v>
      </c>
      <c r="G914">
        <v>2700</v>
      </c>
      <c r="H914" t="s">
        <v>3343</v>
      </c>
      <c r="I914">
        <v>9501</v>
      </c>
      <c r="J914" t="s">
        <v>3409</v>
      </c>
      <c r="K914" t="s">
        <v>3407</v>
      </c>
      <c r="L914">
        <v>454</v>
      </c>
      <c r="M914">
        <v>452</v>
      </c>
      <c r="N914">
        <v>2400</v>
      </c>
      <c r="O914" t="s">
        <v>3340</v>
      </c>
      <c r="P914">
        <v>0.87748757859884896</v>
      </c>
      <c r="Q914">
        <v>0.88066306376528902</v>
      </c>
      <c r="R914">
        <v>1.05681233600118E-2</v>
      </c>
      <c r="S914">
        <v>2.9358764722357E-2</v>
      </c>
      <c r="T914">
        <v>-2.1691440309439298</v>
      </c>
      <c r="U914">
        <v>2.1691440309439298</v>
      </c>
      <c r="V914">
        <v>2.5088532794391201</v>
      </c>
      <c r="W914">
        <v>-9.5</v>
      </c>
      <c r="X914">
        <v>1.55</v>
      </c>
      <c r="Y914">
        <v>-369759</v>
      </c>
      <c r="Z914">
        <v>-21751</v>
      </c>
      <c r="AA914">
        <v>-1.01</v>
      </c>
      <c r="AB914">
        <v>17</v>
      </c>
      <c r="AC914">
        <v>6</v>
      </c>
      <c r="AD914">
        <v>11</v>
      </c>
      <c r="AE914">
        <v>35.29</v>
      </c>
      <c r="AF914">
        <v>11</v>
      </c>
      <c r="AG914">
        <v>3</v>
      </c>
      <c r="AH914">
        <v>8</v>
      </c>
      <c r="AI914">
        <v>6</v>
      </c>
    </row>
    <row r="915" spans="1:35" x14ac:dyDescent="0.2">
      <c r="A915" s="102">
        <v>521</v>
      </c>
      <c r="B915">
        <v>6755</v>
      </c>
      <c r="C915" t="s">
        <v>698</v>
      </c>
      <c r="D915" t="s">
        <v>3345</v>
      </c>
      <c r="E915">
        <v>2543</v>
      </c>
      <c r="F915">
        <v>2478</v>
      </c>
      <c r="G915">
        <v>400</v>
      </c>
      <c r="H915" t="s">
        <v>3340</v>
      </c>
      <c r="I915">
        <v>6976</v>
      </c>
      <c r="J915" t="s">
        <v>991</v>
      </c>
      <c r="K915" t="s">
        <v>3345</v>
      </c>
      <c r="L915">
        <v>3425</v>
      </c>
      <c r="M915">
        <v>3375</v>
      </c>
      <c r="N915">
        <v>300</v>
      </c>
      <c r="O915" t="s">
        <v>3343</v>
      </c>
      <c r="P915">
        <v>0.90948221317899802</v>
      </c>
      <c r="Q915">
        <v>0.87340829120749897</v>
      </c>
      <c r="R915">
        <v>0.36289750043168401</v>
      </c>
      <c r="S915">
        <v>0.36158388643163097</v>
      </c>
      <c r="T915">
        <v>0.44585063798953201</v>
      </c>
      <c r="U915">
        <v>0.44585063798953201</v>
      </c>
      <c r="V915">
        <v>0.81750179892942898</v>
      </c>
      <c r="W915">
        <v>2.62</v>
      </c>
      <c r="X915">
        <v>2.1</v>
      </c>
      <c r="Y915">
        <v>-374923</v>
      </c>
      <c r="Z915">
        <v>-22054</v>
      </c>
      <c r="AA915">
        <v>-0.99</v>
      </c>
      <c r="AB915">
        <v>17</v>
      </c>
      <c r="AC915">
        <v>8</v>
      </c>
      <c r="AD915">
        <v>9</v>
      </c>
      <c r="AE915">
        <v>47.06</v>
      </c>
      <c r="AF915">
        <v>11</v>
      </c>
      <c r="AG915">
        <v>8</v>
      </c>
      <c r="AH915">
        <v>8</v>
      </c>
      <c r="AI915">
        <v>1</v>
      </c>
    </row>
    <row r="916" spans="1:35" x14ac:dyDescent="0.2">
      <c r="A916" s="102">
        <v>14</v>
      </c>
      <c r="B916">
        <v>6920</v>
      </c>
      <c r="C916" t="s">
        <v>3344</v>
      </c>
      <c r="D916" t="s">
        <v>3345</v>
      </c>
      <c r="E916">
        <v>5440</v>
      </c>
      <c r="F916">
        <v>5180</v>
      </c>
      <c r="G916">
        <v>200</v>
      </c>
      <c r="H916" t="s">
        <v>3343</v>
      </c>
      <c r="I916">
        <v>8804</v>
      </c>
      <c r="J916" t="s">
        <v>1137</v>
      </c>
      <c r="K916" t="s">
        <v>3362</v>
      </c>
      <c r="L916">
        <v>1772</v>
      </c>
      <c r="M916">
        <v>1770</v>
      </c>
      <c r="N916">
        <v>600</v>
      </c>
      <c r="O916" t="s">
        <v>3340</v>
      </c>
      <c r="P916">
        <v>0.88480569094924999</v>
      </c>
      <c r="Q916">
        <v>0.96313417304666404</v>
      </c>
      <c r="R916">
        <v>0.290545560671297</v>
      </c>
      <c r="S916">
        <v>9.0725960753368307E-2</v>
      </c>
      <c r="T916">
        <v>-5.8795347724264597E-2</v>
      </c>
      <c r="U916">
        <v>5.8795347724264597E-2</v>
      </c>
      <c r="V916">
        <v>0.41986290753900901</v>
      </c>
      <c r="W916">
        <v>-0.59</v>
      </c>
      <c r="X916">
        <v>2.5099999999999998</v>
      </c>
      <c r="Y916">
        <v>-380297</v>
      </c>
      <c r="Z916">
        <v>-12677</v>
      </c>
      <c r="AA916">
        <v>-0.61</v>
      </c>
      <c r="AB916">
        <v>30</v>
      </c>
      <c r="AC916">
        <v>13</v>
      </c>
      <c r="AD916">
        <v>17</v>
      </c>
      <c r="AE916">
        <v>43.33</v>
      </c>
      <c r="AF916">
        <v>10</v>
      </c>
      <c r="AG916">
        <v>10</v>
      </c>
      <c r="AH916">
        <v>14</v>
      </c>
      <c r="AI916">
        <v>6</v>
      </c>
    </row>
    <row r="917" spans="1:35" x14ac:dyDescent="0.2">
      <c r="A917" s="102">
        <v>558</v>
      </c>
      <c r="B917">
        <v>1414</v>
      </c>
      <c r="C917" t="s">
        <v>3630</v>
      </c>
      <c r="D917" t="s">
        <v>3350</v>
      </c>
      <c r="E917">
        <v>4630</v>
      </c>
      <c r="F917">
        <v>4590</v>
      </c>
      <c r="G917">
        <v>200</v>
      </c>
      <c r="H917" t="s">
        <v>3343</v>
      </c>
      <c r="I917">
        <v>6976</v>
      </c>
      <c r="J917" t="s">
        <v>991</v>
      </c>
      <c r="K917" t="s">
        <v>3345</v>
      </c>
      <c r="L917">
        <v>3425</v>
      </c>
      <c r="M917">
        <v>3375</v>
      </c>
      <c r="N917">
        <v>300</v>
      </c>
      <c r="O917" t="s">
        <v>3340</v>
      </c>
      <c r="P917">
        <v>0.86945604265895704</v>
      </c>
      <c r="Q917">
        <v>0.86788436275994296</v>
      </c>
      <c r="R917" s="15">
        <v>0.36713548395904899</v>
      </c>
      <c r="S917">
        <v>0.19936695330138901</v>
      </c>
      <c r="T917">
        <v>-0.93321157801737997</v>
      </c>
      <c r="U917">
        <v>0.93321157801737997</v>
      </c>
      <c r="V917">
        <v>1.07611136596405</v>
      </c>
      <c r="W917">
        <v>-4.5</v>
      </c>
      <c r="X917">
        <v>10.29</v>
      </c>
      <c r="Y917">
        <v>-380730</v>
      </c>
      <c r="Z917">
        <v>-25382</v>
      </c>
      <c r="AA917">
        <v>-1.1599999999999999</v>
      </c>
      <c r="AB917">
        <v>15</v>
      </c>
      <c r="AC917">
        <v>7</v>
      </c>
      <c r="AD917">
        <v>8</v>
      </c>
      <c r="AE917">
        <v>46.67</v>
      </c>
      <c r="AF917">
        <v>11</v>
      </c>
      <c r="AG917">
        <v>6</v>
      </c>
      <c r="AH917">
        <v>7</v>
      </c>
      <c r="AI917">
        <v>2</v>
      </c>
    </row>
    <row r="918" spans="1:35" x14ac:dyDescent="0.2">
      <c r="A918" s="102">
        <v>226</v>
      </c>
      <c r="B918">
        <v>2914</v>
      </c>
      <c r="C918" t="s">
        <v>3574</v>
      </c>
      <c r="D918" t="s">
        <v>3368</v>
      </c>
      <c r="E918">
        <v>2300</v>
      </c>
      <c r="F918">
        <v>2298</v>
      </c>
      <c r="G918">
        <v>400</v>
      </c>
      <c r="H918" t="s">
        <v>3340</v>
      </c>
      <c r="I918">
        <v>9474</v>
      </c>
      <c r="J918" t="s">
        <v>3667</v>
      </c>
      <c r="K918" t="s">
        <v>3342</v>
      </c>
      <c r="L918">
        <v>1530</v>
      </c>
      <c r="M918">
        <v>1554</v>
      </c>
      <c r="N918">
        <v>600</v>
      </c>
      <c r="O918" t="s">
        <v>3343</v>
      </c>
      <c r="P918">
        <v>0.85396333831389204</v>
      </c>
      <c r="Q918">
        <v>0.91348283034481503</v>
      </c>
      <c r="R918">
        <v>0.37486614154972298</v>
      </c>
      <c r="S918">
        <v>0.22628595036973601</v>
      </c>
      <c r="T918">
        <v>1.9355268395068901</v>
      </c>
      <c r="U918">
        <v>1.9355268395068901</v>
      </c>
      <c r="V918">
        <v>2.4295797294091002</v>
      </c>
      <c r="W918">
        <v>9.68</v>
      </c>
      <c r="X918">
        <v>1.44</v>
      </c>
      <c r="Y918">
        <v>-383402</v>
      </c>
      <c r="Z918">
        <v>-22553</v>
      </c>
      <c r="AA918">
        <v>-1.25</v>
      </c>
      <c r="AB918">
        <v>17</v>
      </c>
      <c r="AC918">
        <v>6</v>
      </c>
      <c r="AD918">
        <v>11</v>
      </c>
      <c r="AE918">
        <v>35.29</v>
      </c>
      <c r="AF918">
        <v>13</v>
      </c>
      <c r="AG918">
        <v>4</v>
      </c>
      <c r="AH918">
        <v>7</v>
      </c>
      <c r="AI918">
        <v>6</v>
      </c>
    </row>
    <row r="919" spans="1:35" x14ac:dyDescent="0.2">
      <c r="A919" s="102">
        <v>446</v>
      </c>
      <c r="B919">
        <v>4004</v>
      </c>
      <c r="C919" t="s">
        <v>3644</v>
      </c>
      <c r="D919" t="s">
        <v>3365</v>
      </c>
      <c r="E919">
        <v>2694</v>
      </c>
      <c r="F919">
        <v>2682</v>
      </c>
      <c r="G919">
        <v>400</v>
      </c>
      <c r="H919" t="s">
        <v>3343</v>
      </c>
      <c r="I919">
        <v>4005</v>
      </c>
      <c r="J919" t="s">
        <v>3698</v>
      </c>
      <c r="K919" t="s">
        <v>3365</v>
      </c>
      <c r="L919">
        <v>450</v>
      </c>
      <c r="M919">
        <v>454</v>
      </c>
      <c r="N919">
        <v>2400</v>
      </c>
      <c r="O919" t="s">
        <v>3340</v>
      </c>
      <c r="P919">
        <v>0.88478408596761404</v>
      </c>
      <c r="Q919">
        <v>0.88304824589270103</v>
      </c>
      <c r="R919">
        <v>4.1448952610393199E-2</v>
      </c>
      <c r="S919">
        <v>0.223256427809368</v>
      </c>
      <c r="T919">
        <v>-6.5686403316409306E-2</v>
      </c>
      <c r="U919">
        <v>6.5686403316409306E-2</v>
      </c>
      <c r="V919">
        <v>5.7786606577708399E-2</v>
      </c>
      <c r="W919">
        <v>-0.21</v>
      </c>
      <c r="X919">
        <v>1.57</v>
      </c>
      <c r="Y919">
        <v>-393940</v>
      </c>
      <c r="Z919">
        <v>-17906</v>
      </c>
      <c r="AA919">
        <v>-0.93</v>
      </c>
      <c r="AB919">
        <v>22</v>
      </c>
      <c r="AC919">
        <v>8</v>
      </c>
      <c r="AD919">
        <v>14</v>
      </c>
      <c r="AE919">
        <v>36.36</v>
      </c>
      <c r="AF919">
        <v>11</v>
      </c>
      <c r="AG919">
        <v>6</v>
      </c>
      <c r="AH919">
        <v>10</v>
      </c>
      <c r="AI919">
        <v>6</v>
      </c>
    </row>
    <row r="920" spans="1:35" x14ac:dyDescent="0.2">
      <c r="A920" s="102">
        <v>297</v>
      </c>
      <c r="B920">
        <v>2371</v>
      </c>
      <c r="C920" t="s">
        <v>766</v>
      </c>
      <c r="D920" t="s">
        <v>3355</v>
      </c>
      <c r="E920">
        <v>2954</v>
      </c>
      <c r="F920">
        <v>2929</v>
      </c>
      <c r="G920">
        <v>400</v>
      </c>
      <c r="H920" t="s">
        <v>3340</v>
      </c>
      <c r="I920">
        <v>6920</v>
      </c>
      <c r="J920" t="s">
        <v>3344</v>
      </c>
      <c r="K920" t="s">
        <v>3345</v>
      </c>
      <c r="L920">
        <v>5440</v>
      </c>
      <c r="M920">
        <v>5180</v>
      </c>
      <c r="N920">
        <v>200</v>
      </c>
      <c r="O920" t="s">
        <v>3343</v>
      </c>
      <c r="P920">
        <v>0.92710122259324002</v>
      </c>
      <c r="Q920">
        <v>0.902785753671832</v>
      </c>
      <c r="R920">
        <v>7.2045886013450495E-4</v>
      </c>
      <c r="S920">
        <v>0.119287853004553</v>
      </c>
      <c r="T920">
        <v>8.11607875000043E-2</v>
      </c>
      <c r="U920">
        <v>8.11607875000043E-2</v>
      </c>
      <c r="V920">
        <v>0.43157005746232402</v>
      </c>
      <c r="W920">
        <v>0.69</v>
      </c>
      <c r="X920">
        <v>13.09</v>
      </c>
      <c r="Y920">
        <v>-399045</v>
      </c>
      <c r="Z920">
        <v>-16627</v>
      </c>
      <c r="AA920">
        <v>-0.94</v>
      </c>
      <c r="AB920">
        <v>24</v>
      </c>
      <c r="AC920">
        <v>11</v>
      </c>
      <c r="AD920">
        <v>13</v>
      </c>
      <c r="AE920">
        <v>45.83</v>
      </c>
      <c r="AF920">
        <v>8</v>
      </c>
      <c r="AG920">
        <v>10</v>
      </c>
      <c r="AH920">
        <v>13</v>
      </c>
      <c r="AI920">
        <v>1</v>
      </c>
    </row>
    <row r="921" spans="1:35" x14ac:dyDescent="0.2">
      <c r="A921" s="102">
        <v>537</v>
      </c>
      <c r="B921">
        <v>3105</v>
      </c>
      <c r="C921" t="s">
        <v>50</v>
      </c>
      <c r="D921" t="s">
        <v>3345</v>
      </c>
      <c r="E921">
        <v>983</v>
      </c>
      <c r="F921">
        <v>989</v>
      </c>
      <c r="G921">
        <v>1100</v>
      </c>
      <c r="H921" t="s">
        <v>3340</v>
      </c>
      <c r="I921">
        <v>8410</v>
      </c>
      <c r="J921" t="s">
        <v>3668</v>
      </c>
      <c r="K921" t="s">
        <v>3405</v>
      </c>
      <c r="L921">
        <v>330</v>
      </c>
      <c r="M921">
        <v>330</v>
      </c>
      <c r="N921">
        <v>3300</v>
      </c>
      <c r="O921" t="s">
        <v>3343</v>
      </c>
      <c r="P921">
        <v>0.84660098840654296</v>
      </c>
      <c r="Q921">
        <v>0.87136134861702697</v>
      </c>
      <c r="R921">
        <v>3.0956827016566602E-2</v>
      </c>
      <c r="S921">
        <v>0.110308990581866</v>
      </c>
      <c r="T921">
        <v>0.61405086354264304</v>
      </c>
      <c r="U921">
        <v>0.61405086354264304</v>
      </c>
      <c r="V921">
        <v>0.16786349983190299</v>
      </c>
      <c r="W921">
        <v>1.45</v>
      </c>
      <c r="X921">
        <v>0.1</v>
      </c>
      <c r="Y921">
        <v>-407792</v>
      </c>
      <c r="Z921">
        <v>-21463</v>
      </c>
      <c r="AA921">
        <v>-1.06</v>
      </c>
      <c r="AB921">
        <v>19</v>
      </c>
      <c r="AC921">
        <v>8</v>
      </c>
      <c r="AD921">
        <v>11</v>
      </c>
      <c r="AE921">
        <v>42.11</v>
      </c>
      <c r="AF921">
        <v>11</v>
      </c>
      <c r="AG921">
        <v>6</v>
      </c>
      <c r="AH921">
        <v>7</v>
      </c>
      <c r="AI921">
        <v>6</v>
      </c>
    </row>
    <row r="922" spans="1:35" x14ac:dyDescent="0.2">
      <c r="A922" s="102">
        <v>579</v>
      </c>
      <c r="B922">
        <v>3038</v>
      </c>
      <c r="C922" t="s">
        <v>1379</v>
      </c>
      <c r="D922" t="s">
        <v>3347</v>
      </c>
      <c r="E922">
        <v>4320</v>
      </c>
      <c r="F922">
        <v>4365</v>
      </c>
      <c r="G922">
        <v>200</v>
      </c>
      <c r="H922" t="s">
        <v>3340</v>
      </c>
      <c r="I922">
        <v>6967</v>
      </c>
      <c r="J922" t="s">
        <v>989</v>
      </c>
      <c r="K922" t="s">
        <v>3345</v>
      </c>
      <c r="L922">
        <v>1323</v>
      </c>
      <c r="M922">
        <v>1318</v>
      </c>
      <c r="N922">
        <v>700</v>
      </c>
      <c r="O922" t="s">
        <v>3343</v>
      </c>
      <c r="P922">
        <v>0.86125619457196601</v>
      </c>
      <c r="Q922">
        <v>0.86326351590020001</v>
      </c>
      <c r="R922">
        <v>0.202325007821471</v>
      </c>
      <c r="S922">
        <v>0.227167055306987</v>
      </c>
      <c r="T922">
        <v>1.9020135715356301</v>
      </c>
      <c r="U922">
        <v>1.9020135715356301</v>
      </c>
      <c r="V922">
        <v>1.8982207778343001</v>
      </c>
      <c r="W922">
        <v>9.81</v>
      </c>
      <c r="X922">
        <v>5.68</v>
      </c>
      <c r="Y922">
        <v>-430041</v>
      </c>
      <c r="Z922">
        <v>-16540</v>
      </c>
      <c r="AA922">
        <v>-0.82</v>
      </c>
      <c r="AB922">
        <v>26</v>
      </c>
      <c r="AC922">
        <v>11</v>
      </c>
      <c r="AD922">
        <v>15</v>
      </c>
      <c r="AE922">
        <v>42.31</v>
      </c>
      <c r="AF922">
        <v>7</v>
      </c>
      <c r="AG922">
        <v>10</v>
      </c>
      <c r="AH922">
        <v>14</v>
      </c>
      <c r="AI922">
        <v>2</v>
      </c>
    </row>
    <row r="923" spans="1:35" x14ac:dyDescent="0.2">
      <c r="A923" s="102">
        <v>708</v>
      </c>
      <c r="B923">
        <v>2531</v>
      </c>
      <c r="C923" t="s">
        <v>3367</v>
      </c>
      <c r="D923" t="s">
        <v>3368</v>
      </c>
      <c r="E923">
        <v>969</v>
      </c>
      <c r="F923">
        <v>969</v>
      </c>
      <c r="G923">
        <v>1100</v>
      </c>
      <c r="H923" t="s">
        <v>3340</v>
      </c>
      <c r="I923">
        <v>7211</v>
      </c>
      <c r="J923" t="s">
        <v>28</v>
      </c>
      <c r="K923" t="s">
        <v>3358</v>
      </c>
      <c r="L923">
        <v>408</v>
      </c>
      <c r="M923">
        <v>408</v>
      </c>
      <c r="N923">
        <v>2600</v>
      </c>
      <c r="O923" t="s">
        <v>3343</v>
      </c>
      <c r="P923">
        <v>0.92562740661407095</v>
      </c>
      <c r="Q923">
        <v>0.84219351359150796</v>
      </c>
      <c r="R923">
        <v>9.0180020698705403E-4</v>
      </c>
      <c r="S923" s="106">
        <v>1.55790252418573E-2</v>
      </c>
      <c r="T923">
        <v>2.31918949973252</v>
      </c>
      <c r="U923">
        <v>2.31918949973252</v>
      </c>
      <c r="V923">
        <v>2.65685325715542</v>
      </c>
      <c r="W923">
        <v>7.27</v>
      </c>
      <c r="X923">
        <v>0.48</v>
      </c>
      <c r="Y923">
        <v>-431734</v>
      </c>
      <c r="Z923">
        <v>-26983</v>
      </c>
      <c r="AA923">
        <v>-1.32</v>
      </c>
      <c r="AB923">
        <v>16</v>
      </c>
      <c r="AC923">
        <v>5</v>
      </c>
      <c r="AD923">
        <v>11</v>
      </c>
      <c r="AE923">
        <v>31.25</v>
      </c>
      <c r="AF923">
        <v>9</v>
      </c>
      <c r="AG923">
        <v>3</v>
      </c>
      <c r="AH923">
        <v>9</v>
      </c>
      <c r="AI923">
        <v>4</v>
      </c>
    </row>
    <row r="924" spans="1:35" x14ac:dyDescent="0.2">
      <c r="A924" s="102">
        <v>80</v>
      </c>
      <c r="B924">
        <v>4686</v>
      </c>
      <c r="C924" t="s">
        <v>3361</v>
      </c>
      <c r="D924" t="s">
        <v>3342</v>
      </c>
      <c r="E924">
        <v>5980</v>
      </c>
      <c r="F924">
        <v>5870</v>
      </c>
      <c r="G924">
        <v>100</v>
      </c>
      <c r="H924" t="s">
        <v>3340</v>
      </c>
      <c r="I924">
        <v>9468</v>
      </c>
      <c r="J924" t="s">
        <v>3341</v>
      </c>
      <c r="K924" t="s">
        <v>3342</v>
      </c>
      <c r="L924">
        <v>1881</v>
      </c>
      <c r="M924">
        <v>1846</v>
      </c>
      <c r="N924">
        <v>300</v>
      </c>
      <c r="O924" t="s">
        <v>3343</v>
      </c>
      <c r="P924">
        <v>0.89873036929121797</v>
      </c>
      <c r="Q924">
        <v>0.940242655160763</v>
      </c>
      <c r="R924">
        <v>2.3277348546554E-2</v>
      </c>
      <c r="S924">
        <v>0.17094561843949899</v>
      </c>
      <c r="T924">
        <v>0.19233254341897399</v>
      </c>
      <c r="U924">
        <v>0.19233254341897399</v>
      </c>
      <c r="V924">
        <v>0.30725738720145701</v>
      </c>
      <c r="W924">
        <v>1.22</v>
      </c>
      <c r="X924">
        <v>5.66</v>
      </c>
      <c r="Y924">
        <v>-458049</v>
      </c>
      <c r="Z924">
        <v>-19085</v>
      </c>
      <c r="AA924">
        <v>-1.07</v>
      </c>
      <c r="AB924">
        <v>24</v>
      </c>
      <c r="AC924">
        <v>10</v>
      </c>
      <c r="AD924">
        <v>14</v>
      </c>
      <c r="AE924">
        <v>41.67</v>
      </c>
      <c r="AF924">
        <v>8</v>
      </c>
      <c r="AG924">
        <v>8</v>
      </c>
      <c r="AH924">
        <v>14</v>
      </c>
      <c r="AI924">
        <v>2</v>
      </c>
    </row>
    <row r="925" spans="1:35" x14ac:dyDescent="0.2">
      <c r="A925" s="102">
        <v>77</v>
      </c>
      <c r="B925">
        <v>3110</v>
      </c>
      <c r="C925" t="s">
        <v>710</v>
      </c>
      <c r="D925" t="s">
        <v>3339</v>
      </c>
      <c r="E925">
        <v>4755</v>
      </c>
      <c r="F925">
        <v>4620</v>
      </c>
      <c r="G925">
        <v>200</v>
      </c>
      <c r="H925" t="s">
        <v>3340</v>
      </c>
      <c r="I925">
        <v>8572</v>
      </c>
      <c r="J925" t="s">
        <v>3308</v>
      </c>
      <c r="K925" t="s">
        <v>3346</v>
      </c>
      <c r="L925">
        <v>529</v>
      </c>
      <c r="M925">
        <v>522</v>
      </c>
      <c r="N925">
        <v>1800</v>
      </c>
      <c r="O925" t="s">
        <v>3343</v>
      </c>
      <c r="P925">
        <v>0.93581421011736898</v>
      </c>
      <c r="Q925">
        <v>0.94050811305245896</v>
      </c>
      <c r="R925">
        <v>6.5263137190604406E-2</v>
      </c>
      <c r="S925" s="106">
        <v>0.212887310950925</v>
      </c>
      <c r="T925">
        <v>0.213301154553552</v>
      </c>
      <c r="U925">
        <v>0.213301154553552</v>
      </c>
      <c r="V925">
        <v>0.53107013061611097</v>
      </c>
      <c r="W925">
        <v>1.84</v>
      </c>
      <c r="X925">
        <v>1.69</v>
      </c>
      <c r="Y925">
        <v>-493867</v>
      </c>
      <c r="Z925">
        <v>-21472</v>
      </c>
      <c r="AA925">
        <v>-1.06</v>
      </c>
      <c r="AB925">
        <v>23</v>
      </c>
      <c r="AC925">
        <v>7</v>
      </c>
      <c r="AD925">
        <v>16</v>
      </c>
      <c r="AE925">
        <v>30.43</v>
      </c>
      <c r="AF925">
        <v>11</v>
      </c>
      <c r="AG925">
        <v>7</v>
      </c>
      <c r="AH925">
        <v>12</v>
      </c>
      <c r="AI925">
        <v>4</v>
      </c>
    </row>
    <row r="926" spans="1:35" x14ac:dyDescent="0.2">
      <c r="A926" s="102">
        <v>875</v>
      </c>
      <c r="B926">
        <v>6981</v>
      </c>
      <c r="C926" t="s">
        <v>3637</v>
      </c>
      <c r="D926" t="s">
        <v>3345</v>
      </c>
      <c r="E926">
        <v>6630</v>
      </c>
      <c r="F926">
        <v>6446</v>
      </c>
      <c r="G926">
        <v>100</v>
      </c>
      <c r="H926" t="s">
        <v>3343</v>
      </c>
      <c r="I926">
        <v>8905</v>
      </c>
      <c r="J926" t="s">
        <v>3734</v>
      </c>
      <c r="K926" t="s">
        <v>3362</v>
      </c>
      <c r="L926">
        <v>1840</v>
      </c>
      <c r="M926">
        <v>1876</v>
      </c>
      <c r="N926">
        <v>300</v>
      </c>
      <c r="O926" t="s">
        <v>3340</v>
      </c>
      <c r="P926">
        <v>0.81235515397748503</v>
      </c>
      <c r="Q926">
        <v>0.81526977540220802</v>
      </c>
      <c r="R926" s="15">
        <v>5.1969011670050601E-2</v>
      </c>
      <c r="S926">
        <v>0.17518289927367001</v>
      </c>
      <c r="T926">
        <v>-0.477955766020144</v>
      </c>
      <c r="U926">
        <v>0.477955766020144</v>
      </c>
      <c r="V926">
        <v>0.70457538602386405</v>
      </c>
      <c r="W926">
        <v>-1.56</v>
      </c>
      <c r="X926">
        <v>12.69</v>
      </c>
      <c r="Y926">
        <v>-494623</v>
      </c>
      <c r="Z926">
        <v>-24731</v>
      </c>
      <c r="AA926">
        <v>-1.5</v>
      </c>
      <c r="AB926">
        <v>20</v>
      </c>
      <c r="AC926">
        <v>4</v>
      </c>
      <c r="AD926">
        <v>16</v>
      </c>
      <c r="AE926">
        <v>20</v>
      </c>
      <c r="AF926">
        <v>11</v>
      </c>
      <c r="AG926">
        <v>4</v>
      </c>
      <c r="AH926">
        <v>11</v>
      </c>
      <c r="AI926">
        <v>5</v>
      </c>
    </row>
    <row r="927" spans="1:35" x14ac:dyDescent="0.2">
      <c r="A927" s="102">
        <v>158</v>
      </c>
      <c r="B927">
        <v>5301</v>
      </c>
      <c r="C927" t="s">
        <v>898</v>
      </c>
      <c r="D927" t="s">
        <v>3339</v>
      </c>
      <c r="E927">
        <v>1014</v>
      </c>
      <c r="F927">
        <v>1020</v>
      </c>
      <c r="G927">
        <v>1100</v>
      </c>
      <c r="H927" t="s">
        <v>3340</v>
      </c>
      <c r="I927">
        <v>7202</v>
      </c>
      <c r="J927" t="s">
        <v>998</v>
      </c>
      <c r="K927" t="s">
        <v>3358</v>
      </c>
      <c r="L927">
        <v>1092</v>
      </c>
      <c r="M927">
        <v>1090.5</v>
      </c>
      <c r="N927">
        <v>1000</v>
      </c>
      <c r="O927" t="s">
        <v>3343</v>
      </c>
      <c r="P927">
        <v>0.86196670101403405</v>
      </c>
      <c r="Q927">
        <v>0.92545384921102603</v>
      </c>
      <c r="R927" s="15">
        <v>0.321940081284872</v>
      </c>
      <c r="S927">
        <v>2.3656448084627701E-2</v>
      </c>
      <c r="T927">
        <v>2.4103666777464801</v>
      </c>
      <c r="U927">
        <v>2.4103666777464801</v>
      </c>
      <c r="V927">
        <v>2.5307541784042602</v>
      </c>
      <c r="W927">
        <v>8.4600000000000009</v>
      </c>
      <c r="X927">
        <v>2.89</v>
      </c>
      <c r="Y927">
        <v>-517995</v>
      </c>
      <c r="Z927">
        <v>-20720</v>
      </c>
      <c r="AA927">
        <v>-1.07</v>
      </c>
      <c r="AB927">
        <v>25</v>
      </c>
      <c r="AC927">
        <v>10</v>
      </c>
      <c r="AD927">
        <v>15</v>
      </c>
      <c r="AE927">
        <v>40</v>
      </c>
      <c r="AF927">
        <v>9</v>
      </c>
      <c r="AG927">
        <v>9</v>
      </c>
      <c r="AH927">
        <v>13</v>
      </c>
      <c r="AI927">
        <v>3</v>
      </c>
    </row>
    <row r="928" spans="1:35" x14ac:dyDescent="0.2">
      <c r="A928" s="102">
        <v>289</v>
      </c>
      <c r="B928">
        <v>2371</v>
      </c>
      <c r="C928" t="s">
        <v>766</v>
      </c>
      <c r="D928" t="s">
        <v>3355</v>
      </c>
      <c r="E928">
        <v>2954</v>
      </c>
      <c r="F928">
        <v>2929</v>
      </c>
      <c r="G928">
        <v>300</v>
      </c>
      <c r="H928" t="s">
        <v>3340</v>
      </c>
      <c r="I928">
        <v>4739</v>
      </c>
      <c r="J928" t="s">
        <v>3402</v>
      </c>
      <c r="K928" t="s">
        <v>3342</v>
      </c>
      <c r="L928">
        <v>3330</v>
      </c>
      <c r="M928">
        <v>3270</v>
      </c>
      <c r="N928">
        <v>300</v>
      </c>
      <c r="O928" t="s">
        <v>3343</v>
      </c>
      <c r="P928">
        <v>0.90956354524252203</v>
      </c>
      <c r="Q928">
        <v>0.904052362264534</v>
      </c>
      <c r="R928">
        <v>5.5979399192845301E-3</v>
      </c>
      <c r="S928">
        <v>2.291808035446E-2</v>
      </c>
      <c r="T928">
        <v>0.42946921070314797</v>
      </c>
      <c r="U928">
        <v>0.42946921070314797</v>
      </c>
      <c r="V928">
        <v>2.2485278451642401E-2</v>
      </c>
      <c r="W928">
        <v>1.32</v>
      </c>
      <c r="X928">
        <v>10.43</v>
      </c>
      <c r="Y928">
        <v>-527561</v>
      </c>
      <c r="Z928">
        <v>-29309</v>
      </c>
      <c r="AA928">
        <v>-1.49</v>
      </c>
      <c r="AB928">
        <v>18</v>
      </c>
      <c r="AC928">
        <v>5</v>
      </c>
      <c r="AD928">
        <v>13</v>
      </c>
      <c r="AE928">
        <v>27.78</v>
      </c>
      <c r="AF928">
        <v>10</v>
      </c>
      <c r="AG928">
        <v>5</v>
      </c>
      <c r="AH928">
        <v>10</v>
      </c>
      <c r="AI928">
        <v>3</v>
      </c>
    </row>
    <row r="929" spans="1:35" x14ac:dyDescent="0.2">
      <c r="A929" s="102">
        <v>53</v>
      </c>
      <c r="B929">
        <v>6920</v>
      </c>
      <c r="C929" t="s">
        <v>3344</v>
      </c>
      <c r="D929" t="s">
        <v>3345</v>
      </c>
      <c r="E929">
        <v>5440</v>
      </c>
      <c r="F929">
        <v>5180</v>
      </c>
      <c r="G929">
        <v>200</v>
      </c>
      <c r="H929" t="s">
        <v>3343</v>
      </c>
      <c r="I929">
        <v>8572</v>
      </c>
      <c r="J929" t="s">
        <v>3308</v>
      </c>
      <c r="K929" t="s">
        <v>3346</v>
      </c>
      <c r="L929">
        <v>529</v>
      </c>
      <c r="M929">
        <v>522</v>
      </c>
      <c r="N929">
        <v>2000</v>
      </c>
      <c r="O929" t="s">
        <v>3340</v>
      </c>
      <c r="P929">
        <v>0.93692402791710405</v>
      </c>
      <c r="Q929">
        <v>0.94867262770766303</v>
      </c>
      <c r="R929" s="106">
        <v>0.24360106014192201</v>
      </c>
      <c r="S929">
        <v>2.3589902094302301E-2</v>
      </c>
      <c r="T929">
        <v>-0.37203032783168599</v>
      </c>
      <c r="U929">
        <v>0.37203032783168599</v>
      </c>
      <c r="V929">
        <v>0.131569567043997</v>
      </c>
      <c r="W929">
        <v>-3.21</v>
      </c>
      <c r="X929">
        <v>0.77</v>
      </c>
      <c r="Y929">
        <v>-608768</v>
      </c>
      <c r="Z929">
        <v>-21742</v>
      </c>
      <c r="AA929">
        <v>-1.07</v>
      </c>
      <c r="AB929">
        <v>28</v>
      </c>
      <c r="AC929">
        <v>12</v>
      </c>
      <c r="AD929">
        <v>16</v>
      </c>
      <c r="AE929">
        <v>42.86</v>
      </c>
      <c r="AF929">
        <v>9</v>
      </c>
      <c r="AG929">
        <v>11</v>
      </c>
      <c r="AH929">
        <v>15</v>
      </c>
      <c r="AI929">
        <v>2</v>
      </c>
    </row>
    <row r="930" spans="1:35" x14ac:dyDescent="0.2">
      <c r="A930" s="102">
        <v>475</v>
      </c>
      <c r="B930">
        <v>2371</v>
      </c>
      <c r="C930" t="s">
        <v>766</v>
      </c>
      <c r="D930" t="s">
        <v>3355</v>
      </c>
      <c r="E930">
        <v>2954</v>
      </c>
      <c r="F930">
        <v>2929</v>
      </c>
      <c r="G930">
        <v>200</v>
      </c>
      <c r="H930" t="s">
        <v>3340</v>
      </c>
      <c r="I930">
        <v>4686</v>
      </c>
      <c r="J930" t="s">
        <v>3361</v>
      </c>
      <c r="K930" t="s">
        <v>3342</v>
      </c>
      <c r="L930">
        <v>5980</v>
      </c>
      <c r="M930">
        <v>5870</v>
      </c>
      <c r="N930">
        <v>100</v>
      </c>
      <c r="O930" t="s">
        <v>3343</v>
      </c>
      <c r="P930">
        <v>0.82451051690076904</v>
      </c>
      <c r="Q930">
        <v>0.88006982916392795</v>
      </c>
      <c r="R930" s="15">
        <v>0.38755559548450003</v>
      </c>
      <c r="S930">
        <v>0.181068568983422</v>
      </c>
      <c r="T930">
        <v>0.30667014737366799</v>
      </c>
      <c r="U930">
        <v>0.30667014737366799</v>
      </c>
      <c r="V930">
        <v>0.23920092249088901</v>
      </c>
      <c r="W930">
        <v>2.56</v>
      </c>
      <c r="X930">
        <v>0.2</v>
      </c>
      <c r="Y930">
        <v>-683580</v>
      </c>
      <c r="Z930">
        <v>-35978</v>
      </c>
      <c r="AA930">
        <v>-1.81</v>
      </c>
      <c r="AB930">
        <v>19</v>
      </c>
      <c r="AC930">
        <v>7</v>
      </c>
      <c r="AD930">
        <v>12</v>
      </c>
      <c r="AE930">
        <v>36.840000000000003</v>
      </c>
      <c r="AF930">
        <v>11</v>
      </c>
      <c r="AG930">
        <v>3</v>
      </c>
      <c r="AH930">
        <v>10</v>
      </c>
      <c r="AI930">
        <v>6</v>
      </c>
    </row>
    <row r="931" spans="1:35" x14ac:dyDescent="0.2">
      <c r="A931" s="102">
        <v>139</v>
      </c>
      <c r="B931">
        <v>6479</v>
      </c>
      <c r="C931" t="s">
        <v>718</v>
      </c>
      <c r="D931" t="s">
        <v>3345</v>
      </c>
      <c r="E931">
        <v>2258</v>
      </c>
      <c r="F931">
        <v>2276</v>
      </c>
      <c r="G931">
        <v>400</v>
      </c>
      <c r="H931" t="s">
        <v>3343</v>
      </c>
      <c r="I931">
        <v>6976</v>
      </c>
      <c r="J931" t="s">
        <v>991</v>
      </c>
      <c r="K931" t="s">
        <v>3345</v>
      </c>
      <c r="L931">
        <v>3425</v>
      </c>
      <c r="M931">
        <v>3375</v>
      </c>
      <c r="N931">
        <v>300</v>
      </c>
      <c r="O931" t="s">
        <v>3340</v>
      </c>
      <c r="P931">
        <v>0.85419291422891097</v>
      </c>
      <c r="Q931">
        <v>0.92787719816157699</v>
      </c>
      <c r="R931">
        <v>0.29129979336142298</v>
      </c>
      <c r="S931">
        <v>0.11136251237375901</v>
      </c>
      <c r="T931">
        <v>-0.92351194229882005</v>
      </c>
      <c r="U931">
        <v>0.92351194229882005</v>
      </c>
      <c r="V931">
        <v>1.69929522653711</v>
      </c>
      <c r="W931">
        <v>-4.45</v>
      </c>
      <c r="X931">
        <v>10.08</v>
      </c>
      <c r="Y931">
        <v>-759397</v>
      </c>
      <c r="Z931">
        <v>-36162</v>
      </c>
      <c r="AA931">
        <v>-1.81</v>
      </c>
      <c r="AB931">
        <v>21</v>
      </c>
      <c r="AC931">
        <v>5</v>
      </c>
      <c r="AD931">
        <v>16</v>
      </c>
      <c r="AE931">
        <v>23.81</v>
      </c>
      <c r="AF931">
        <v>12</v>
      </c>
      <c r="AG931">
        <v>4</v>
      </c>
      <c r="AH931">
        <v>11</v>
      </c>
      <c r="AI931">
        <v>6</v>
      </c>
    </row>
    <row r="932" spans="1:35" x14ac:dyDescent="0.2">
      <c r="A932" s="102">
        <v>615</v>
      </c>
      <c r="B932">
        <v>4004</v>
      </c>
      <c r="C932" t="s">
        <v>3644</v>
      </c>
      <c r="D932" t="s">
        <v>3365</v>
      </c>
      <c r="E932">
        <v>2694</v>
      </c>
      <c r="F932">
        <v>2682</v>
      </c>
      <c r="G932">
        <v>400</v>
      </c>
      <c r="H932" t="s">
        <v>3343</v>
      </c>
      <c r="I932">
        <v>9501</v>
      </c>
      <c r="J932" t="s">
        <v>3409</v>
      </c>
      <c r="K932" t="s">
        <v>3407</v>
      </c>
      <c r="L932">
        <v>454</v>
      </c>
      <c r="M932">
        <v>452</v>
      </c>
      <c r="N932">
        <v>2400</v>
      </c>
      <c r="O932" t="s">
        <v>3340</v>
      </c>
      <c r="P932">
        <v>0.88021133467332202</v>
      </c>
      <c r="Q932">
        <v>0.85733821926976905</v>
      </c>
      <c r="R932">
        <v>8.9687027351481596E-2</v>
      </c>
      <c r="S932">
        <v>1.12013220441078E-2</v>
      </c>
      <c r="T932">
        <v>-0.82930818101747705</v>
      </c>
      <c r="U932">
        <v>0.82930818101747705</v>
      </c>
      <c r="V932">
        <v>1.0579616425770599</v>
      </c>
      <c r="W932">
        <v>-3.83</v>
      </c>
      <c r="X932">
        <v>1.1200000000000001</v>
      </c>
      <c r="Y932">
        <v>-983797</v>
      </c>
      <c r="Z932">
        <v>-28935</v>
      </c>
      <c r="AA932">
        <v>-1.65</v>
      </c>
      <c r="AB932">
        <v>34</v>
      </c>
      <c r="AC932">
        <v>10</v>
      </c>
      <c r="AD932">
        <v>24</v>
      </c>
      <c r="AE932">
        <v>29.41</v>
      </c>
      <c r="AF932">
        <v>9</v>
      </c>
      <c r="AG932">
        <v>9</v>
      </c>
      <c r="AH932">
        <v>23</v>
      </c>
      <c r="AI932">
        <v>2</v>
      </c>
    </row>
    <row r="933" spans="1:35" x14ac:dyDescent="0.2">
      <c r="A933" s="102">
        <v>525</v>
      </c>
      <c r="B933">
        <v>6479</v>
      </c>
      <c r="C933" t="s">
        <v>718</v>
      </c>
      <c r="D933" t="s">
        <v>3345</v>
      </c>
      <c r="E933">
        <v>2258</v>
      </c>
      <c r="F933">
        <v>2276</v>
      </c>
      <c r="G933">
        <v>500</v>
      </c>
      <c r="H933" t="s">
        <v>3343</v>
      </c>
      <c r="I933">
        <v>6920</v>
      </c>
      <c r="J933" t="s">
        <v>3344</v>
      </c>
      <c r="K933" t="s">
        <v>3345</v>
      </c>
      <c r="L933">
        <v>5440</v>
      </c>
      <c r="M933">
        <v>5180</v>
      </c>
      <c r="N933">
        <v>200</v>
      </c>
      <c r="O933" t="s">
        <v>3340</v>
      </c>
      <c r="P933">
        <v>0.80426477384584205</v>
      </c>
      <c r="Q933">
        <v>0.87301440744690095</v>
      </c>
      <c r="R933" s="106">
        <v>1.64559323318067E-3</v>
      </c>
      <c r="S933">
        <v>3.3235281898798201E-2</v>
      </c>
      <c r="T933">
        <v>-0.36896302186018198</v>
      </c>
      <c r="U933">
        <v>0.36896302186018198</v>
      </c>
      <c r="V933">
        <v>1.1890289815033499</v>
      </c>
      <c r="W933">
        <v>-3.84</v>
      </c>
      <c r="X933">
        <v>9.85</v>
      </c>
      <c r="Y933">
        <v>-1047341</v>
      </c>
      <c r="Z933">
        <v>-52367</v>
      </c>
      <c r="AA933">
        <v>-2.54</v>
      </c>
      <c r="AB933">
        <v>20</v>
      </c>
      <c r="AC933">
        <v>7</v>
      </c>
      <c r="AD933">
        <v>13</v>
      </c>
      <c r="AE933">
        <v>35</v>
      </c>
      <c r="AF933">
        <v>9</v>
      </c>
      <c r="AG933">
        <v>4</v>
      </c>
      <c r="AH933">
        <v>12</v>
      </c>
      <c r="AI933">
        <v>4</v>
      </c>
    </row>
    <row r="937" spans="1:35" x14ac:dyDescent="0.2">
      <c r="S937" s="15"/>
    </row>
    <row r="938" spans="1:35" x14ac:dyDescent="0.2">
      <c r="R938" s="106"/>
      <c r="S938" s="15"/>
    </row>
    <row r="941" spans="1:35" x14ac:dyDescent="0.2">
      <c r="R941" s="106"/>
      <c r="S941" s="15"/>
    </row>
    <row r="944" spans="1:35" x14ac:dyDescent="0.2">
      <c r="R944" s="15"/>
    </row>
    <row r="946" spans="18:21" x14ac:dyDescent="0.2">
      <c r="R946" s="106"/>
      <c r="S946" s="106"/>
    </row>
    <row r="949" spans="18:21" x14ac:dyDescent="0.2">
      <c r="S949" s="15"/>
    </row>
    <row r="952" spans="18:21" x14ac:dyDescent="0.2">
      <c r="R952" s="106"/>
    </row>
    <row r="953" spans="18:21" x14ac:dyDescent="0.2">
      <c r="S953" s="106"/>
    </row>
    <row r="954" spans="18:21" x14ac:dyDescent="0.2">
      <c r="R954" s="106"/>
    </row>
    <row r="956" spans="18:21" x14ac:dyDescent="0.2">
      <c r="S956" s="106"/>
    </row>
    <row r="958" spans="18:21" x14ac:dyDescent="0.2">
      <c r="R958" s="106"/>
      <c r="S958" s="106"/>
      <c r="T958" s="106"/>
      <c r="U958" s="106"/>
    </row>
    <row r="961" spans="18:19" x14ac:dyDescent="0.2">
      <c r="S961" s="15"/>
    </row>
    <row r="963" spans="18:19" x14ac:dyDescent="0.2">
      <c r="R963" s="106"/>
    </row>
    <row r="965" spans="18:19" x14ac:dyDescent="0.2">
      <c r="S965" s="106"/>
    </row>
    <row r="966" spans="18:19" x14ac:dyDescent="0.2">
      <c r="R966" s="106"/>
      <c r="S966" s="106"/>
    </row>
    <row r="968" spans="18:19" x14ac:dyDescent="0.2">
      <c r="S968" s="106"/>
    </row>
    <row r="969" spans="18:19" x14ac:dyDescent="0.2">
      <c r="S969" s="15"/>
    </row>
    <row r="970" spans="18:19" x14ac:dyDescent="0.2">
      <c r="R970" s="106"/>
      <c r="S970" s="106"/>
    </row>
    <row r="977" spans="18:19" x14ac:dyDescent="0.2">
      <c r="S977" s="106"/>
    </row>
    <row r="979" spans="18:19" x14ac:dyDescent="0.2">
      <c r="R979" s="106"/>
    </row>
    <row r="980" spans="18:19" x14ac:dyDescent="0.2">
      <c r="R980" s="106"/>
      <c r="S980" s="106"/>
    </row>
    <row r="989" spans="18:19" x14ac:dyDescent="0.2">
      <c r="S989" s="106"/>
    </row>
    <row r="990" spans="18:19" x14ac:dyDescent="0.2">
      <c r="R990" s="15"/>
      <c r="S990" s="106"/>
    </row>
    <row r="991" spans="18:19" x14ac:dyDescent="0.2">
      <c r="R991" s="106"/>
      <c r="S991" s="106"/>
    </row>
    <row r="1000" spans="18:19" x14ac:dyDescent="0.2">
      <c r="R1000" s="15"/>
    </row>
    <row r="1004" spans="18:19" x14ac:dyDescent="0.2">
      <c r="S1004" s="15"/>
    </row>
    <row r="1006" spans="18:19" x14ac:dyDescent="0.2">
      <c r="S1006" s="106"/>
    </row>
    <row r="1008" spans="18:19" x14ac:dyDescent="0.2">
      <c r="R1008" s="106"/>
    </row>
    <row r="1012" spans="18:19" x14ac:dyDescent="0.2">
      <c r="S1012" s="106"/>
    </row>
    <row r="1014" spans="18:19" x14ac:dyDescent="0.2">
      <c r="S1014" s="15"/>
    </row>
    <row r="1016" spans="18:19" x14ac:dyDescent="0.2">
      <c r="S1016" s="15"/>
    </row>
    <row r="1019" spans="18:19" x14ac:dyDescent="0.2">
      <c r="R1019" s="15"/>
    </row>
    <row r="1020" spans="18:19" x14ac:dyDescent="0.2">
      <c r="S1020" s="106"/>
    </row>
    <row r="1023" spans="18:19" x14ac:dyDescent="0.2">
      <c r="R1023" s="15"/>
    </row>
    <row r="1024" spans="18:19" x14ac:dyDescent="0.2">
      <c r="S1024" s="106"/>
    </row>
    <row r="1030" spans="18:19" x14ac:dyDescent="0.2">
      <c r="R1030" s="15"/>
      <c r="S1030" s="15"/>
    </row>
    <row r="1031" spans="18:19" x14ac:dyDescent="0.2">
      <c r="S1031" s="106"/>
    </row>
    <row r="1033" spans="18:19" x14ac:dyDescent="0.2">
      <c r="R1033" s="106"/>
      <c r="S1033" s="106"/>
    </row>
    <row r="1034" spans="18:19" x14ac:dyDescent="0.2">
      <c r="S1034" s="106"/>
    </row>
    <row r="1037" spans="18:19" x14ac:dyDescent="0.2">
      <c r="R1037" s="106"/>
      <c r="S1037" s="106"/>
    </row>
    <row r="1039" spans="18:19" x14ac:dyDescent="0.2">
      <c r="S1039" s="15"/>
    </row>
    <row r="1041" spans="18:18" x14ac:dyDescent="0.2">
      <c r="R1041" s="15"/>
    </row>
    <row r="1044" spans="18:18" x14ac:dyDescent="0.2">
      <c r="R1044" s="15"/>
    </row>
    <row r="1047" spans="18:18" x14ac:dyDescent="0.2">
      <c r="R1047" s="106"/>
    </row>
    <row r="1050" spans="18:18" x14ac:dyDescent="0.2">
      <c r="R1050" s="106"/>
    </row>
    <row r="1054" spans="18:18" x14ac:dyDescent="0.2">
      <c r="R1054" s="106"/>
    </row>
    <row r="1057" spans="18:19" x14ac:dyDescent="0.2">
      <c r="R1057" s="106"/>
      <c r="S1057" s="106"/>
    </row>
    <row r="1063" spans="18:19" x14ac:dyDescent="0.2">
      <c r="R1063" s="15"/>
      <c r="S1063" s="15"/>
    </row>
    <row r="1065" spans="18:19" x14ac:dyDescent="0.2">
      <c r="S1065" s="15"/>
    </row>
    <row r="1069" spans="18:19" x14ac:dyDescent="0.2">
      <c r="S1069" s="106"/>
    </row>
    <row r="1070" spans="18:19" x14ac:dyDescent="0.2">
      <c r="R1070" s="106"/>
      <c r="S1070" s="106"/>
    </row>
    <row r="1071" spans="18:19" x14ac:dyDescent="0.2">
      <c r="R1071" s="106"/>
    </row>
    <row r="1072" spans="18:19" x14ac:dyDescent="0.2">
      <c r="R1072" s="106"/>
    </row>
    <row r="1073" spans="18:19" x14ac:dyDescent="0.2">
      <c r="R1073" s="106"/>
    </row>
    <row r="1075" spans="18:19" x14ac:dyDescent="0.2">
      <c r="R1075" s="106"/>
    </row>
    <row r="1076" spans="18:19" x14ac:dyDescent="0.2">
      <c r="S1076" s="15"/>
    </row>
    <row r="1077" spans="18:19" x14ac:dyDescent="0.2">
      <c r="R1077" s="106"/>
      <c r="S1077" s="106"/>
    </row>
    <row r="1079" spans="18:19" x14ac:dyDescent="0.2">
      <c r="R1079" s="106"/>
    </row>
    <row r="1080" spans="18:19" x14ac:dyDescent="0.2">
      <c r="S1080" s="106"/>
    </row>
    <row r="1081" spans="18:19" x14ac:dyDescent="0.2">
      <c r="R1081" s="106"/>
      <c r="S1081" s="106"/>
    </row>
    <row r="1082" spans="18:19" x14ac:dyDescent="0.2">
      <c r="S1082" s="106"/>
    </row>
    <row r="1083" spans="18:19" x14ac:dyDescent="0.2">
      <c r="S1083" s="106"/>
    </row>
    <row r="1084" spans="18:19" x14ac:dyDescent="0.2">
      <c r="S1084" s="106"/>
    </row>
    <row r="1085" spans="18:19" x14ac:dyDescent="0.2">
      <c r="S1085" s="106"/>
    </row>
    <row r="1086" spans="18:19" x14ac:dyDescent="0.2">
      <c r="S1086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26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243</v>
      </c>
      <c r="B1" s="106" t="s">
        <v>244</v>
      </c>
      <c r="C1" s="106" t="s">
        <v>245</v>
      </c>
      <c r="D1" s="106" t="s">
        <v>246</v>
      </c>
      <c r="E1" s="106" t="s">
        <v>247</v>
      </c>
      <c r="F1" s="106" t="s">
        <v>248</v>
      </c>
      <c r="G1" s="106" t="s">
        <v>249</v>
      </c>
      <c r="H1" s="106" t="s">
        <v>250</v>
      </c>
      <c r="I1" s="106" t="s">
        <v>251</v>
      </c>
    </row>
    <row r="2" spans="1:10" x14ac:dyDescent="0.2">
      <c r="A2" s="106" t="s">
        <v>348</v>
      </c>
      <c r="B2" s="106" t="s">
        <v>1585</v>
      </c>
      <c r="C2" s="106" t="s">
        <v>253</v>
      </c>
      <c r="D2" s="106" t="s">
        <v>254</v>
      </c>
      <c r="E2" s="106">
        <v>3401</v>
      </c>
      <c r="F2" s="106" t="s">
        <v>648</v>
      </c>
      <c r="G2" s="106" t="s">
        <v>255</v>
      </c>
      <c r="H2" s="106" t="s">
        <v>288</v>
      </c>
      <c r="I2" s="106" t="s">
        <v>322</v>
      </c>
      <c r="J2" t="s">
        <v>3924</v>
      </c>
    </row>
    <row r="3" spans="1:10" x14ac:dyDescent="0.2">
      <c r="A3" s="106" t="s">
        <v>348</v>
      </c>
      <c r="B3" s="106" t="s">
        <v>1585</v>
      </c>
      <c r="C3" s="106" t="s">
        <v>253</v>
      </c>
      <c r="D3" s="106" t="s">
        <v>254</v>
      </c>
      <c r="E3">
        <v>7873</v>
      </c>
      <c r="F3" s="106" t="s">
        <v>1599</v>
      </c>
      <c r="G3" s="106" t="s">
        <v>255</v>
      </c>
      <c r="H3" s="106" t="s">
        <v>277</v>
      </c>
      <c r="I3">
        <v>381</v>
      </c>
    </row>
    <row r="4" spans="1:10" x14ac:dyDescent="0.2">
      <c r="A4" s="106" t="s">
        <v>348</v>
      </c>
      <c r="B4" s="106" t="s">
        <v>1585</v>
      </c>
      <c r="C4" s="106" t="s">
        <v>253</v>
      </c>
      <c r="D4" s="106" t="s">
        <v>254</v>
      </c>
      <c r="E4">
        <v>8002</v>
      </c>
      <c r="F4" s="106" t="s">
        <v>1600</v>
      </c>
      <c r="G4" s="106" t="s">
        <v>255</v>
      </c>
      <c r="H4" s="106" t="s">
        <v>261</v>
      </c>
      <c r="I4" t="s">
        <v>400</v>
      </c>
      <c r="J4" t="s">
        <v>3999</v>
      </c>
    </row>
    <row r="5" spans="1:10" x14ac:dyDescent="0.2">
      <c r="A5" s="106" t="s">
        <v>348</v>
      </c>
      <c r="B5" s="106" t="s">
        <v>1585</v>
      </c>
      <c r="C5" s="106" t="s">
        <v>253</v>
      </c>
      <c r="D5" s="106" t="s">
        <v>254</v>
      </c>
      <c r="E5">
        <v>8020</v>
      </c>
      <c r="F5" s="106" t="s">
        <v>1730</v>
      </c>
      <c r="G5" s="106" t="s">
        <v>255</v>
      </c>
      <c r="H5" s="106" t="s">
        <v>261</v>
      </c>
      <c r="I5" t="s">
        <v>286</v>
      </c>
      <c r="J5" t="s">
        <v>4000</v>
      </c>
    </row>
    <row r="6" spans="1:10" x14ac:dyDescent="0.2">
      <c r="A6" s="106" t="s">
        <v>348</v>
      </c>
      <c r="B6" s="106" t="s">
        <v>602</v>
      </c>
      <c r="C6" s="106" t="s">
        <v>253</v>
      </c>
      <c r="D6" s="106" t="s">
        <v>254</v>
      </c>
      <c r="E6">
        <v>6460</v>
      </c>
      <c r="F6" s="106" t="s">
        <v>1601</v>
      </c>
      <c r="G6" s="106" t="s">
        <v>255</v>
      </c>
      <c r="H6" s="106" t="s">
        <v>276</v>
      </c>
      <c r="I6" t="s">
        <v>322</v>
      </c>
      <c r="J6" t="s">
        <v>4001</v>
      </c>
    </row>
    <row r="7" spans="1:10" x14ac:dyDescent="0.2">
      <c r="A7" s="106" t="s">
        <v>348</v>
      </c>
      <c r="B7" s="106" t="s">
        <v>4002</v>
      </c>
      <c r="C7" s="106" t="s">
        <v>253</v>
      </c>
      <c r="D7" s="106" t="s">
        <v>254</v>
      </c>
      <c r="E7">
        <v>2768</v>
      </c>
      <c r="F7" s="106" t="s">
        <v>642</v>
      </c>
      <c r="G7" s="106" t="s">
        <v>255</v>
      </c>
      <c r="H7" s="106" t="s">
        <v>261</v>
      </c>
      <c r="I7" s="106" t="s">
        <v>305</v>
      </c>
      <c r="J7" s="106" t="s">
        <v>3373</v>
      </c>
    </row>
    <row r="8" spans="1:10" x14ac:dyDescent="0.2">
      <c r="A8" s="106" t="s">
        <v>348</v>
      </c>
      <c r="B8" s="106" t="s">
        <v>1259</v>
      </c>
      <c r="C8" s="106" t="s">
        <v>253</v>
      </c>
      <c r="D8" s="106" t="s">
        <v>254</v>
      </c>
      <c r="E8">
        <v>1332</v>
      </c>
      <c r="F8" s="106" t="s">
        <v>1602</v>
      </c>
      <c r="G8" s="106" t="s">
        <v>255</v>
      </c>
      <c r="H8" s="106" t="s">
        <v>303</v>
      </c>
      <c r="I8" s="106" t="s">
        <v>286</v>
      </c>
      <c r="J8" s="106" t="s">
        <v>3910</v>
      </c>
    </row>
    <row r="9" spans="1:10" x14ac:dyDescent="0.2">
      <c r="A9" s="106" t="s">
        <v>348</v>
      </c>
      <c r="B9" s="106" t="s">
        <v>1259</v>
      </c>
      <c r="C9" s="106" t="s">
        <v>253</v>
      </c>
      <c r="D9" s="106" t="s">
        <v>254</v>
      </c>
      <c r="E9">
        <v>2599</v>
      </c>
      <c r="F9" s="106" t="s">
        <v>1603</v>
      </c>
      <c r="G9" s="106" t="s">
        <v>255</v>
      </c>
      <c r="H9" s="106" t="s">
        <v>256</v>
      </c>
      <c r="I9" s="106">
        <v>64</v>
      </c>
      <c r="J9" s="106"/>
    </row>
    <row r="10" spans="1:10" x14ac:dyDescent="0.2">
      <c r="A10" s="106" t="s">
        <v>348</v>
      </c>
      <c r="B10" s="106" t="s">
        <v>1259</v>
      </c>
      <c r="C10" s="106" t="s">
        <v>253</v>
      </c>
      <c r="D10" s="106" t="s">
        <v>254</v>
      </c>
      <c r="E10">
        <v>2897</v>
      </c>
      <c r="F10" s="106" t="s">
        <v>2269</v>
      </c>
      <c r="G10" s="106" t="s">
        <v>255</v>
      </c>
      <c r="H10" s="106" t="s">
        <v>256</v>
      </c>
      <c r="I10" s="106" t="s">
        <v>332</v>
      </c>
      <c r="J10" s="106" t="s">
        <v>4003</v>
      </c>
    </row>
    <row r="11" spans="1:10" x14ac:dyDescent="0.2">
      <c r="A11" s="106" t="s">
        <v>348</v>
      </c>
      <c r="B11" s="106" t="s">
        <v>1259</v>
      </c>
      <c r="C11" s="106" t="s">
        <v>253</v>
      </c>
      <c r="D11" s="106" t="s">
        <v>254</v>
      </c>
      <c r="E11">
        <v>3941</v>
      </c>
      <c r="F11" s="106" t="s">
        <v>1604</v>
      </c>
      <c r="G11" s="106" t="s">
        <v>255</v>
      </c>
      <c r="H11" s="106" t="s">
        <v>289</v>
      </c>
      <c r="I11" t="s">
        <v>278</v>
      </c>
      <c r="J11" t="s">
        <v>4004</v>
      </c>
    </row>
    <row r="12" spans="1:10" x14ac:dyDescent="0.2">
      <c r="A12" s="106" t="s">
        <v>348</v>
      </c>
      <c r="B12" s="106" t="s">
        <v>1259</v>
      </c>
      <c r="C12" s="106" t="s">
        <v>253</v>
      </c>
      <c r="D12" s="106" t="s">
        <v>254</v>
      </c>
      <c r="E12">
        <v>4183</v>
      </c>
      <c r="F12" s="106" t="s">
        <v>1246</v>
      </c>
      <c r="G12" s="106" t="s">
        <v>255</v>
      </c>
      <c r="H12" s="106" t="s">
        <v>268</v>
      </c>
      <c r="I12" t="s">
        <v>272</v>
      </c>
      <c r="J12" t="s">
        <v>4005</v>
      </c>
    </row>
    <row r="13" spans="1:10" x14ac:dyDescent="0.2">
      <c r="A13" s="106" t="s">
        <v>348</v>
      </c>
      <c r="B13" s="106" t="s">
        <v>1259</v>
      </c>
      <c r="C13" s="106" t="s">
        <v>253</v>
      </c>
      <c r="D13" s="106" t="s">
        <v>254</v>
      </c>
      <c r="E13">
        <v>4202</v>
      </c>
      <c r="F13" s="106" t="s">
        <v>1605</v>
      </c>
      <c r="G13" s="106" t="s">
        <v>255</v>
      </c>
      <c r="H13" s="106" t="s">
        <v>268</v>
      </c>
      <c r="I13" s="106" t="s">
        <v>322</v>
      </c>
      <c r="J13" s="106" t="s">
        <v>3896</v>
      </c>
    </row>
    <row r="14" spans="1:10" x14ac:dyDescent="0.2">
      <c r="A14" s="106" t="s">
        <v>348</v>
      </c>
      <c r="B14" s="106" t="s">
        <v>1259</v>
      </c>
      <c r="C14" s="106" t="s">
        <v>253</v>
      </c>
      <c r="D14" s="106" t="s">
        <v>254</v>
      </c>
      <c r="E14">
        <v>5729</v>
      </c>
      <c r="F14" s="106" t="s">
        <v>1606</v>
      </c>
      <c r="G14" s="106" t="s">
        <v>263</v>
      </c>
      <c r="H14" s="106" t="s">
        <v>343</v>
      </c>
      <c r="I14" s="106">
        <v>59</v>
      </c>
      <c r="J14" s="106"/>
    </row>
    <row r="15" spans="1:10" x14ac:dyDescent="0.2">
      <c r="A15" s="106" t="s">
        <v>348</v>
      </c>
      <c r="B15" s="106" t="s">
        <v>1259</v>
      </c>
      <c r="C15" s="106" t="s">
        <v>264</v>
      </c>
      <c r="D15" s="106" t="s">
        <v>254</v>
      </c>
      <c r="E15">
        <v>5903</v>
      </c>
      <c r="F15" s="106" t="s">
        <v>1607</v>
      </c>
      <c r="G15" s="106" t="s">
        <v>259</v>
      </c>
      <c r="H15" s="106" t="s">
        <v>270</v>
      </c>
      <c r="I15">
        <v>130</v>
      </c>
    </row>
    <row r="16" spans="1:10" x14ac:dyDescent="0.2">
      <c r="A16" s="106" t="s">
        <v>348</v>
      </c>
      <c r="B16" s="106" t="s">
        <v>1259</v>
      </c>
      <c r="C16" s="106" t="s">
        <v>253</v>
      </c>
      <c r="D16" s="106" t="s">
        <v>254</v>
      </c>
      <c r="E16">
        <v>6482</v>
      </c>
      <c r="F16" s="106" t="s">
        <v>1608</v>
      </c>
      <c r="G16" s="106" t="s">
        <v>255</v>
      </c>
      <c r="H16" s="106" t="s">
        <v>276</v>
      </c>
      <c r="I16" s="106">
        <v>329</v>
      </c>
      <c r="J16" s="106"/>
    </row>
    <row r="17" spans="1:10" x14ac:dyDescent="0.2">
      <c r="A17" s="106" t="s">
        <v>348</v>
      </c>
      <c r="B17" s="106" t="s">
        <v>1259</v>
      </c>
      <c r="C17" s="106" t="s">
        <v>253</v>
      </c>
      <c r="D17" s="106" t="s">
        <v>254</v>
      </c>
      <c r="E17">
        <v>7270</v>
      </c>
      <c r="F17" s="106" t="s">
        <v>1609</v>
      </c>
      <c r="G17" s="106" t="s">
        <v>255</v>
      </c>
      <c r="H17" s="106" t="s">
        <v>285</v>
      </c>
      <c r="I17" s="106" t="s">
        <v>637</v>
      </c>
      <c r="J17" s="106" t="s">
        <v>3947</v>
      </c>
    </row>
    <row r="18" spans="1:10" x14ac:dyDescent="0.2">
      <c r="A18" s="106" t="s">
        <v>348</v>
      </c>
      <c r="B18" s="106" t="s">
        <v>1259</v>
      </c>
      <c r="C18" s="106" t="s">
        <v>253</v>
      </c>
      <c r="D18" s="106" t="s">
        <v>254</v>
      </c>
      <c r="E18">
        <v>8001</v>
      </c>
      <c r="F18" s="106" t="s">
        <v>1433</v>
      </c>
      <c r="G18" s="106" t="s">
        <v>255</v>
      </c>
      <c r="H18" s="106" t="s">
        <v>261</v>
      </c>
      <c r="I18" t="s">
        <v>1589</v>
      </c>
      <c r="J18" t="s">
        <v>4006</v>
      </c>
    </row>
    <row r="19" spans="1:10" x14ac:dyDescent="0.2">
      <c r="A19" s="106" t="s">
        <v>348</v>
      </c>
      <c r="B19" s="106" t="s">
        <v>1259</v>
      </c>
      <c r="C19" s="106" t="s">
        <v>253</v>
      </c>
      <c r="D19" s="106" t="s">
        <v>254</v>
      </c>
      <c r="E19">
        <v>8032</v>
      </c>
      <c r="F19" s="106" t="s">
        <v>1610</v>
      </c>
      <c r="G19" s="106" t="s">
        <v>255</v>
      </c>
      <c r="H19" s="106" t="s">
        <v>261</v>
      </c>
      <c r="I19">
        <v>620</v>
      </c>
    </row>
    <row r="20" spans="1:10" x14ac:dyDescent="0.2">
      <c r="A20" s="106" t="s">
        <v>348</v>
      </c>
      <c r="B20" s="106" t="s">
        <v>1259</v>
      </c>
      <c r="C20" s="106" t="s">
        <v>253</v>
      </c>
      <c r="D20" s="106" t="s">
        <v>254</v>
      </c>
      <c r="E20">
        <v>8088</v>
      </c>
      <c r="F20" s="106" t="s">
        <v>1611</v>
      </c>
      <c r="G20" s="106" t="s">
        <v>255</v>
      </c>
      <c r="H20" s="106" t="s">
        <v>261</v>
      </c>
      <c r="I20" t="s">
        <v>286</v>
      </c>
      <c r="J20" t="s">
        <v>4007</v>
      </c>
    </row>
    <row r="21" spans="1:10" x14ac:dyDescent="0.2">
      <c r="A21" s="106" t="s">
        <v>348</v>
      </c>
      <c r="B21" s="106" t="s">
        <v>1259</v>
      </c>
      <c r="C21" s="106" t="s">
        <v>253</v>
      </c>
      <c r="D21" s="106" t="s">
        <v>254</v>
      </c>
      <c r="E21">
        <v>8586</v>
      </c>
      <c r="F21" s="106" t="s">
        <v>1612</v>
      </c>
      <c r="G21" s="106" t="s">
        <v>255</v>
      </c>
      <c r="H21" s="106" t="s">
        <v>291</v>
      </c>
      <c r="I21" s="106" t="s">
        <v>322</v>
      </c>
      <c r="J21" s="106" t="s">
        <v>4008</v>
      </c>
    </row>
    <row r="22" spans="1:10" x14ac:dyDescent="0.2">
      <c r="A22" s="106" t="s">
        <v>348</v>
      </c>
      <c r="B22" s="106" t="s">
        <v>1259</v>
      </c>
      <c r="C22" s="106" t="s">
        <v>253</v>
      </c>
      <c r="D22" s="106" t="s">
        <v>254</v>
      </c>
      <c r="E22">
        <v>9057</v>
      </c>
      <c r="F22" s="106" t="s">
        <v>1613</v>
      </c>
      <c r="G22" s="106" t="s">
        <v>259</v>
      </c>
      <c r="H22" s="106" t="s">
        <v>338</v>
      </c>
      <c r="I22" s="106">
        <v>188</v>
      </c>
      <c r="J22" s="106"/>
    </row>
    <row r="23" spans="1:10" x14ac:dyDescent="0.2">
      <c r="A23" s="106" t="s">
        <v>348</v>
      </c>
      <c r="B23" s="106" t="s">
        <v>1259</v>
      </c>
      <c r="C23" s="106" t="s">
        <v>253</v>
      </c>
      <c r="D23" s="106" t="s">
        <v>254</v>
      </c>
      <c r="E23">
        <v>9303</v>
      </c>
      <c r="F23" s="106" t="s">
        <v>1614</v>
      </c>
      <c r="G23" s="106" t="s">
        <v>255</v>
      </c>
      <c r="H23" s="106" t="s">
        <v>485</v>
      </c>
      <c r="I23" t="s">
        <v>286</v>
      </c>
      <c r="J23" t="s">
        <v>4009</v>
      </c>
    </row>
    <row r="24" spans="1:10" x14ac:dyDescent="0.2">
      <c r="A24" s="106" t="s">
        <v>348</v>
      </c>
      <c r="B24" s="106" t="s">
        <v>603</v>
      </c>
      <c r="C24" s="106" t="s">
        <v>253</v>
      </c>
      <c r="D24" s="106" t="s">
        <v>254</v>
      </c>
      <c r="E24">
        <v>4182</v>
      </c>
      <c r="F24" s="106" t="s">
        <v>1615</v>
      </c>
      <c r="G24" s="106" t="s">
        <v>255</v>
      </c>
      <c r="H24" s="106" t="s">
        <v>268</v>
      </c>
      <c r="I24" s="106" t="s">
        <v>322</v>
      </c>
      <c r="J24" s="106" t="s">
        <v>4010</v>
      </c>
    </row>
    <row r="25" spans="1:10" x14ac:dyDescent="0.2">
      <c r="A25" s="106" t="s">
        <v>348</v>
      </c>
      <c r="B25" s="106" t="s">
        <v>603</v>
      </c>
      <c r="C25" s="106" t="s">
        <v>253</v>
      </c>
      <c r="D25" s="106" t="s">
        <v>254</v>
      </c>
      <c r="E25">
        <v>4403</v>
      </c>
      <c r="F25" s="106" t="s">
        <v>1247</v>
      </c>
      <c r="G25" s="106" t="s">
        <v>255</v>
      </c>
      <c r="H25" s="106" t="s">
        <v>268</v>
      </c>
      <c r="I25" s="106" t="s">
        <v>322</v>
      </c>
      <c r="J25" s="106" t="s">
        <v>3893</v>
      </c>
    </row>
    <row r="26" spans="1:10" x14ac:dyDescent="0.2">
      <c r="A26" s="106" t="s">
        <v>348</v>
      </c>
      <c r="B26" s="106" t="s">
        <v>603</v>
      </c>
      <c r="C26" s="106" t="s">
        <v>253</v>
      </c>
      <c r="D26" s="106" t="s">
        <v>254</v>
      </c>
      <c r="E26">
        <v>4569</v>
      </c>
      <c r="F26" s="106" t="s">
        <v>1616</v>
      </c>
      <c r="G26" s="106" t="s">
        <v>255</v>
      </c>
      <c r="H26" s="106" t="s">
        <v>300</v>
      </c>
      <c r="I26" s="106" t="s">
        <v>286</v>
      </c>
      <c r="J26" s="106" t="s">
        <v>4011</v>
      </c>
    </row>
    <row r="27" spans="1:10" x14ac:dyDescent="0.2">
      <c r="A27" s="106" t="s">
        <v>348</v>
      </c>
      <c r="B27" s="106" t="s">
        <v>603</v>
      </c>
      <c r="C27" s="106" t="s">
        <v>253</v>
      </c>
      <c r="D27" s="106" t="s">
        <v>254</v>
      </c>
      <c r="E27">
        <v>5930</v>
      </c>
      <c r="F27" s="106" t="s">
        <v>1617</v>
      </c>
      <c r="G27" s="106" t="s">
        <v>255</v>
      </c>
      <c r="H27" s="106" t="s">
        <v>270</v>
      </c>
      <c r="I27">
        <v>636</v>
      </c>
    </row>
    <row r="28" spans="1:10" x14ac:dyDescent="0.2">
      <c r="A28" s="106" t="s">
        <v>348</v>
      </c>
      <c r="B28" s="106" t="s">
        <v>603</v>
      </c>
      <c r="C28" s="106" t="s">
        <v>253</v>
      </c>
      <c r="D28" s="106" t="s">
        <v>254</v>
      </c>
      <c r="E28">
        <v>5940</v>
      </c>
      <c r="F28" s="106" t="s">
        <v>1618</v>
      </c>
      <c r="G28" s="106" t="s">
        <v>263</v>
      </c>
      <c r="H28" s="106" t="s">
        <v>270</v>
      </c>
      <c r="I28">
        <v>115</v>
      </c>
    </row>
    <row r="29" spans="1:10" x14ac:dyDescent="0.2">
      <c r="A29" s="106" t="s">
        <v>348</v>
      </c>
      <c r="B29" s="106" t="s">
        <v>603</v>
      </c>
      <c r="C29" s="106" t="s">
        <v>253</v>
      </c>
      <c r="D29" s="106" t="s">
        <v>254</v>
      </c>
      <c r="E29">
        <v>5966</v>
      </c>
      <c r="F29" s="106" t="s">
        <v>1619</v>
      </c>
      <c r="G29" s="106" t="s">
        <v>263</v>
      </c>
      <c r="H29" s="106" t="s">
        <v>270</v>
      </c>
      <c r="I29" s="106">
        <v>50</v>
      </c>
      <c r="J29" s="106"/>
    </row>
    <row r="30" spans="1:10" x14ac:dyDescent="0.2">
      <c r="A30" s="106" t="s">
        <v>348</v>
      </c>
      <c r="B30" s="106" t="s">
        <v>603</v>
      </c>
      <c r="C30" s="106" t="s">
        <v>253</v>
      </c>
      <c r="D30" s="106" t="s">
        <v>254</v>
      </c>
      <c r="E30">
        <v>6744</v>
      </c>
      <c r="F30" s="106" t="s">
        <v>1620</v>
      </c>
      <c r="G30" s="106" t="s">
        <v>255</v>
      </c>
      <c r="H30" s="106" t="s">
        <v>280</v>
      </c>
      <c r="I30" s="106" t="s">
        <v>286</v>
      </c>
      <c r="J30" s="106" t="s">
        <v>3937</v>
      </c>
    </row>
    <row r="31" spans="1:10" x14ac:dyDescent="0.2">
      <c r="A31" s="106" t="s">
        <v>348</v>
      </c>
      <c r="B31" s="106" t="s">
        <v>603</v>
      </c>
      <c r="C31" s="106" t="s">
        <v>253</v>
      </c>
      <c r="D31" s="106" t="s">
        <v>254</v>
      </c>
      <c r="E31">
        <v>6937</v>
      </c>
      <c r="F31" s="106" t="s">
        <v>1621</v>
      </c>
      <c r="G31" s="106" t="s">
        <v>255</v>
      </c>
      <c r="H31" s="106" t="s">
        <v>280</v>
      </c>
      <c r="I31">
        <v>247</v>
      </c>
    </row>
    <row r="32" spans="1:10" x14ac:dyDescent="0.2">
      <c r="A32" s="106" t="s">
        <v>348</v>
      </c>
      <c r="B32" s="106" t="s">
        <v>603</v>
      </c>
      <c r="C32" s="106" t="s">
        <v>253</v>
      </c>
      <c r="D32" s="106" t="s">
        <v>254</v>
      </c>
      <c r="E32">
        <v>8058</v>
      </c>
      <c r="F32" s="106" t="s">
        <v>1622</v>
      </c>
      <c r="G32" s="106" t="s">
        <v>255</v>
      </c>
      <c r="H32" s="106" t="s">
        <v>261</v>
      </c>
      <c r="I32" t="s">
        <v>3288</v>
      </c>
      <c r="J32" t="s">
        <v>4012</v>
      </c>
    </row>
    <row r="33" spans="1:10" x14ac:dyDescent="0.2">
      <c r="A33" s="106" t="s">
        <v>348</v>
      </c>
      <c r="B33" s="106" t="s">
        <v>603</v>
      </c>
      <c r="C33" s="106" t="s">
        <v>253</v>
      </c>
      <c r="D33" s="106" t="s">
        <v>254</v>
      </c>
      <c r="E33">
        <v>9987</v>
      </c>
      <c r="F33" s="106" t="s">
        <v>1707</v>
      </c>
      <c r="G33" s="106" t="s">
        <v>255</v>
      </c>
      <c r="H33" s="106" t="s">
        <v>261</v>
      </c>
      <c r="I33" s="106" t="s">
        <v>305</v>
      </c>
      <c r="J33" s="106" t="s">
        <v>3929</v>
      </c>
    </row>
    <row r="34" spans="1:10" x14ac:dyDescent="0.2">
      <c r="A34" s="106" t="s">
        <v>348</v>
      </c>
      <c r="B34" s="106" t="s">
        <v>316</v>
      </c>
      <c r="C34" s="106" t="s">
        <v>253</v>
      </c>
      <c r="D34" s="106" t="s">
        <v>254</v>
      </c>
      <c r="E34">
        <v>1982</v>
      </c>
      <c r="F34" s="106" t="s">
        <v>1624</v>
      </c>
      <c r="G34" s="106" t="s">
        <v>255</v>
      </c>
      <c r="H34" s="106" t="s">
        <v>282</v>
      </c>
      <c r="I34" s="106">
        <v>486</v>
      </c>
      <c r="J34" s="106"/>
    </row>
    <row r="35" spans="1:10" x14ac:dyDescent="0.2">
      <c r="A35" s="106" t="s">
        <v>348</v>
      </c>
      <c r="B35" s="106" t="s">
        <v>316</v>
      </c>
      <c r="C35" s="106" t="s">
        <v>253</v>
      </c>
      <c r="D35" s="106" t="s">
        <v>254</v>
      </c>
      <c r="E35">
        <v>2130</v>
      </c>
      <c r="F35" s="106" t="s">
        <v>349</v>
      </c>
      <c r="G35" s="106" t="s">
        <v>255</v>
      </c>
      <c r="H35" s="106" t="s">
        <v>260</v>
      </c>
      <c r="I35">
        <v>242</v>
      </c>
    </row>
    <row r="36" spans="1:10" x14ac:dyDescent="0.2">
      <c r="A36" s="106" t="s">
        <v>348</v>
      </c>
      <c r="B36" s="106" t="s">
        <v>316</v>
      </c>
      <c r="C36" s="106" t="s">
        <v>253</v>
      </c>
      <c r="D36" s="106" t="s">
        <v>258</v>
      </c>
      <c r="E36">
        <v>2136</v>
      </c>
      <c r="F36" s="106" t="s">
        <v>1625</v>
      </c>
      <c r="G36" s="106" t="s">
        <v>259</v>
      </c>
      <c r="H36" s="106" t="s">
        <v>260</v>
      </c>
      <c r="I36">
        <v>32</v>
      </c>
    </row>
    <row r="37" spans="1:10" x14ac:dyDescent="0.2">
      <c r="A37" s="106" t="s">
        <v>348</v>
      </c>
      <c r="B37" s="106" t="s">
        <v>316</v>
      </c>
      <c r="C37" s="106" t="s">
        <v>253</v>
      </c>
      <c r="D37" s="106" t="s">
        <v>254</v>
      </c>
      <c r="E37">
        <v>2209</v>
      </c>
      <c r="F37" s="106" t="s">
        <v>3775</v>
      </c>
      <c r="G37" s="106" t="s">
        <v>255</v>
      </c>
      <c r="H37" s="106" t="s">
        <v>256</v>
      </c>
      <c r="I37" s="106">
        <v>252</v>
      </c>
      <c r="J37" s="106"/>
    </row>
    <row r="38" spans="1:10" x14ac:dyDescent="0.2">
      <c r="A38" s="106" t="s">
        <v>348</v>
      </c>
      <c r="B38" s="106" t="s">
        <v>316</v>
      </c>
      <c r="C38" s="106" t="s">
        <v>253</v>
      </c>
      <c r="D38" s="106" t="s">
        <v>254</v>
      </c>
      <c r="E38">
        <v>2229</v>
      </c>
      <c r="F38" s="106" t="s">
        <v>1626</v>
      </c>
      <c r="G38" s="106" t="s">
        <v>255</v>
      </c>
      <c r="H38" s="106" t="s">
        <v>256</v>
      </c>
      <c r="I38" t="s">
        <v>305</v>
      </c>
      <c r="J38" t="s">
        <v>3541</v>
      </c>
    </row>
    <row r="39" spans="1:10" x14ac:dyDescent="0.2">
      <c r="A39" s="106" t="s">
        <v>348</v>
      </c>
      <c r="B39" s="106" t="s">
        <v>316</v>
      </c>
      <c r="C39" s="106" t="s">
        <v>253</v>
      </c>
      <c r="D39" s="106" t="s">
        <v>254</v>
      </c>
      <c r="E39">
        <v>2296</v>
      </c>
      <c r="F39" s="106" t="s">
        <v>1627</v>
      </c>
      <c r="G39" s="106" t="s">
        <v>255</v>
      </c>
      <c r="H39" s="106" t="s">
        <v>256</v>
      </c>
      <c r="I39" t="s">
        <v>278</v>
      </c>
      <c r="J39" t="s">
        <v>4013</v>
      </c>
    </row>
    <row r="40" spans="1:10" x14ac:dyDescent="0.2">
      <c r="A40" s="106" t="s">
        <v>348</v>
      </c>
      <c r="B40" s="106" t="s">
        <v>316</v>
      </c>
      <c r="C40" s="106" t="s">
        <v>253</v>
      </c>
      <c r="D40" s="106" t="s">
        <v>254</v>
      </c>
      <c r="E40">
        <v>2432</v>
      </c>
      <c r="F40" s="106" t="s">
        <v>1628</v>
      </c>
      <c r="G40" s="106" t="s">
        <v>255</v>
      </c>
      <c r="H40" s="106" t="s">
        <v>260</v>
      </c>
      <c r="I40" t="s">
        <v>278</v>
      </c>
      <c r="J40" t="s">
        <v>3800</v>
      </c>
    </row>
    <row r="41" spans="1:10" x14ac:dyDescent="0.2">
      <c r="A41" s="106" t="s">
        <v>348</v>
      </c>
      <c r="B41" s="106" t="s">
        <v>316</v>
      </c>
      <c r="C41" s="106" t="s">
        <v>253</v>
      </c>
      <c r="D41" s="106" t="s">
        <v>254</v>
      </c>
      <c r="E41">
        <v>2440</v>
      </c>
      <c r="F41" s="106" t="s">
        <v>1629</v>
      </c>
      <c r="G41" s="106" t="s">
        <v>255</v>
      </c>
      <c r="H41" s="106" t="s">
        <v>260</v>
      </c>
      <c r="I41">
        <v>438</v>
      </c>
    </row>
    <row r="42" spans="1:10" x14ac:dyDescent="0.2">
      <c r="A42" s="106" t="s">
        <v>348</v>
      </c>
      <c r="B42" s="106" t="s">
        <v>316</v>
      </c>
      <c r="C42" s="106" t="s">
        <v>253</v>
      </c>
      <c r="D42" s="106" t="s">
        <v>254</v>
      </c>
      <c r="E42">
        <v>2468</v>
      </c>
      <c r="F42" s="106" t="s">
        <v>1630</v>
      </c>
      <c r="G42" s="106" t="s">
        <v>263</v>
      </c>
      <c r="H42" s="106" t="s">
        <v>260</v>
      </c>
      <c r="I42">
        <v>47</v>
      </c>
    </row>
    <row r="43" spans="1:10" x14ac:dyDescent="0.2">
      <c r="A43" s="106" t="s">
        <v>348</v>
      </c>
      <c r="B43" s="106" t="s">
        <v>316</v>
      </c>
      <c r="C43" s="106" t="s">
        <v>253</v>
      </c>
      <c r="D43" s="106" t="s">
        <v>254</v>
      </c>
      <c r="E43">
        <v>2733</v>
      </c>
      <c r="F43" s="106" t="s">
        <v>641</v>
      </c>
      <c r="G43" s="106" t="s">
        <v>255</v>
      </c>
      <c r="H43" s="106" t="s">
        <v>261</v>
      </c>
      <c r="I43">
        <v>817</v>
      </c>
    </row>
    <row r="44" spans="1:10" x14ac:dyDescent="0.2">
      <c r="A44" s="106" t="s">
        <v>348</v>
      </c>
      <c r="B44" s="106" t="s">
        <v>316</v>
      </c>
      <c r="C44" s="106" t="s">
        <v>253</v>
      </c>
      <c r="D44" s="106" t="s">
        <v>254</v>
      </c>
      <c r="E44">
        <v>3002</v>
      </c>
      <c r="F44" s="106" t="s">
        <v>1631</v>
      </c>
      <c r="G44" s="106" t="s">
        <v>255</v>
      </c>
      <c r="H44" s="106" t="s">
        <v>288</v>
      </c>
      <c r="I44">
        <v>855</v>
      </c>
    </row>
    <row r="45" spans="1:10" x14ac:dyDescent="0.2">
      <c r="A45" s="106" t="s">
        <v>348</v>
      </c>
      <c r="B45" s="106" t="s">
        <v>316</v>
      </c>
      <c r="C45" s="106" t="s">
        <v>253</v>
      </c>
      <c r="D45" s="106" t="s">
        <v>254</v>
      </c>
      <c r="E45">
        <v>3034</v>
      </c>
      <c r="F45" s="106" t="s">
        <v>1632</v>
      </c>
      <c r="G45" s="106" t="s">
        <v>255</v>
      </c>
      <c r="H45" s="106" t="s">
        <v>265</v>
      </c>
      <c r="I45" s="106">
        <v>545</v>
      </c>
      <c r="J45" s="106"/>
    </row>
    <row r="46" spans="1:10" x14ac:dyDescent="0.2">
      <c r="A46" s="106" t="s">
        <v>348</v>
      </c>
      <c r="B46" s="106" t="s">
        <v>316</v>
      </c>
      <c r="C46" s="106" t="s">
        <v>253</v>
      </c>
      <c r="D46" s="106" t="s">
        <v>254</v>
      </c>
      <c r="E46">
        <v>3232</v>
      </c>
      <c r="F46" s="106" t="s">
        <v>1633</v>
      </c>
      <c r="G46" s="106" t="s">
        <v>255</v>
      </c>
      <c r="H46" s="106" t="s">
        <v>281</v>
      </c>
      <c r="I46">
        <v>655</v>
      </c>
    </row>
    <row r="47" spans="1:10" x14ac:dyDescent="0.2">
      <c r="A47" s="106" t="s">
        <v>348</v>
      </c>
      <c r="B47" s="106" t="s">
        <v>316</v>
      </c>
      <c r="C47" s="106" t="s">
        <v>257</v>
      </c>
      <c r="D47" s="106" t="s">
        <v>254</v>
      </c>
      <c r="E47">
        <v>3328</v>
      </c>
      <c r="F47" s="106" t="s">
        <v>1634</v>
      </c>
      <c r="G47" s="106" t="s">
        <v>255</v>
      </c>
      <c r="H47" s="106" t="s">
        <v>265</v>
      </c>
      <c r="I47">
        <v>160</v>
      </c>
    </row>
    <row r="48" spans="1:10" x14ac:dyDescent="0.2">
      <c r="A48" s="106" t="s">
        <v>348</v>
      </c>
      <c r="B48" s="106" t="s">
        <v>316</v>
      </c>
      <c r="C48" s="106" t="s">
        <v>253</v>
      </c>
      <c r="D48" s="106" t="s">
        <v>254</v>
      </c>
      <c r="E48">
        <v>3395</v>
      </c>
      <c r="F48" s="106" t="s">
        <v>1635</v>
      </c>
      <c r="G48" s="106" t="s">
        <v>255</v>
      </c>
      <c r="H48" s="106" t="s">
        <v>265</v>
      </c>
      <c r="I48">
        <v>530</v>
      </c>
    </row>
    <row r="49" spans="1:10" x14ac:dyDescent="0.2">
      <c r="A49" s="106" t="s">
        <v>348</v>
      </c>
      <c r="B49" s="106" t="s">
        <v>316</v>
      </c>
      <c r="C49" s="106" t="s">
        <v>253</v>
      </c>
      <c r="D49" s="106" t="s">
        <v>254</v>
      </c>
      <c r="E49">
        <v>3423</v>
      </c>
      <c r="F49" s="106" t="s">
        <v>1636</v>
      </c>
      <c r="G49" s="106" t="s">
        <v>259</v>
      </c>
      <c r="H49" s="106" t="s">
        <v>270</v>
      </c>
      <c r="I49">
        <v>104</v>
      </c>
    </row>
    <row r="50" spans="1:10" x14ac:dyDescent="0.2">
      <c r="A50" s="106" t="s">
        <v>348</v>
      </c>
      <c r="B50" s="106" t="s">
        <v>316</v>
      </c>
      <c r="C50" s="106" t="s">
        <v>253</v>
      </c>
      <c r="D50" s="106" t="s">
        <v>254</v>
      </c>
      <c r="E50">
        <v>3553</v>
      </c>
      <c r="F50" s="106" t="s">
        <v>1637</v>
      </c>
      <c r="G50" s="106" t="s">
        <v>255</v>
      </c>
      <c r="H50" s="106" t="s">
        <v>268</v>
      </c>
      <c r="I50" s="106">
        <v>193</v>
      </c>
      <c r="J50" s="106"/>
    </row>
    <row r="51" spans="1:10" x14ac:dyDescent="0.2">
      <c r="A51" s="106" t="s">
        <v>348</v>
      </c>
      <c r="B51" s="106" t="s">
        <v>316</v>
      </c>
      <c r="C51" s="106" t="s">
        <v>262</v>
      </c>
      <c r="D51" s="106" t="s">
        <v>254</v>
      </c>
      <c r="E51">
        <v>3633</v>
      </c>
      <c r="F51" s="106" t="s">
        <v>1638</v>
      </c>
      <c r="G51" s="106" t="s">
        <v>263</v>
      </c>
      <c r="H51" s="106" t="s">
        <v>266</v>
      </c>
      <c r="I51" s="106">
        <v>120</v>
      </c>
      <c r="J51" s="106"/>
    </row>
    <row r="52" spans="1:10" x14ac:dyDescent="0.2">
      <c r="A52" s="106" t="s">
        <v>348</v>
      </c>
      <c r="B52" s="106" t="s">
        <v>316</v>
      </c>
      <c r="C52" s="106" t="s">
        <v>257</v>
      </c>
      <c r="D52" s="106" t="s">
        <v>254</v>
      </c>
      <c r="E52">
        <v>3668</v>
      </c>
      <c r="F52" s="106" t="s">
        <v>1639</v>
      </c>
      <c r="G52" s="106" t="s">
        <v>255</v>
      </c>
      <c r="H52" s="106" t="s">
        <v>266</v>
      </c>
      <c r="I52" t="s">
        <v>286</v>
      </c>
      <c r="J52" t="s">
        <v>4014</v>
      </c>
    </row>
    <row r="53" spans="1:10" x14ac:dyDescent="0.2">
      <c r="A53" s="106" t="s">
        <v>348</v>
      </c>
      <c r="B53" s="106" t="s">
        <v>316</v>
      </c>
      <c r="C53" s="106" t="s">
        <v>264</v>
      </c>
      <c r="D53" s="106" t="s">
        <v>254</v>
      </c>
      <c r="E53">
        <v>3916</v>
      </c>
      <c r="F53" s="106" t="s">
        <v>1382</v>
      </c>
      <c r="G53" s="106" t="s">
        <v>255</v>
      </c>
      <c r="H53" s="106" t="s">
        <v>266</v>
      </c>
      <c r="I53">
        <v>276</v>
      </c>
    </row>
    <row r="54" spans="1:10" x14ac:dyDescent="0.2">
      <c r="A54" s="106" t="s">
        <v>348</v>
      </c>
      <c r="B54" s="106" t="s">
        <v>316</v>
      </c>
      <c r="C54" s="106" t="s">
        <v>253</v>
      </c>
      <c r="D54" s="106" t="s">
        <v>254</v>
      </c>
      <c r="E54">
        <v>4008</v>
      </c>
      <c r="F54" s="106" t="s">
        <v>1640</v>
      </c>
      <c r="G54" s="106" t="s">
        <v>255</v>
      </c>
      <c r="H54" s="106" t="s">
        <v>268</v>
      </c>
      <c r="I54">
        <v>435</v>
      </c>
    </row>
    <row r="55" spans="1:10" x14ac:dyDescent="0.2">
      <c r="A55" s="106" t="s">
        <v>348</v>
      </c>
      <c r="B55" s="106" t="s">
        <v>316</v>
      </c>
      <c r="C55" s="106" t="s">
        <v>253</v>
      </c>
      <c r="D55" s="106" t="s">
        <v>254</v>
      </c>
      <c r="E55">
        <v>4091</v>
      </c>
      <c r="F55" s="106" t="s">
        <v>1245</v>
      </c>
      <c r="G55" s="106" t="s">
        <v>255</v>
      </c>
      <c r="H55" s="106" t="s">
        <v>268</v>
      </c>
      <c r="I55" s="106" t="s">
        <v>339</v>
      </c>
      <c r="J55" s="106" t="s">
        <v>4015</v>
      </c>
    </row>
    <row r="56" spans="1:10" x14ac:dyDescent="0.2">
      <c r="A56" s="106" t="s">
        <v>348</v>
      </c>
      <c r="B56" s="106" t="s">
        <v>316</v>
      </c>
      <c r="C56" s="106" t="s">
        <v>253</v>
      </c>
      <c r="D56" s="106" t="s">
        <v>258</v>
      </c>
      <c r="E56">
        <v>4120</v>
      </c>
      <c r="F56" s="106" t="s">
        <v>1641</v>
      </c>
      <c r="G56" s="106" t="s">
        <v>263</v>
      </c>
      <c r="H56" s="106" t="s">
        <v>268</v>
      </c>
      <c r="I56">
        <v>26</v>
      </c>
    </row>
    <row r="57" spans="1:10" x14ac:dyDescent="0.2">
      <c r="A57" s="106" t="s">
        <v>348</v>
      </c>
      <c r="B57" s="106" t="s">
        <v>316</v>
      </c>
      <c r="C57" s="106" t="s">
        <v>262</v>
      </c>
      <c r="D57" s="106" t="s">
        <v>254</v>
      </c>
      <c r="E57">
        <v>4151</v>
      </c>
      <c r="F57" s="106" t="s">
        <v>1642</v>
      </c>
      <c r="G57" s="106" t="s">
        <v>255</v>
      </c>
      <c r="H57" s="106" t="s">
        <v>300</v>
      </c>
      <c r="I57" t="s">
        <v>417</v>
      </c>
      <c r="J57" t="s">
        <v>3373</v>
      </c>
    </row>
    <row r="58" spans="1:10" x14ac:dyDescent="0.2">
      <c r="A58" s="106" t="s">
        <v>348</v>
      </c>
      <c r="B58" s="106" t="s">
        <v>316</v>
      </c>
      <c r="C58" s="106" t="s">
        <v>253</v>
      </c>
      <c r="D58" s="106" t="s">
        <v>254</v>
      </c>
      <c r="E58">
        <v>4342</v>
      </c>
      <c r="F58" s="106" t="s">
        <v>1643</v>
      </c>
      <c r="G58" s="106" t="s">
        <v>263</v>
      </c>
      <c r="H58" s="106" t="s">
        <v>260</v>
      </c>
      <c r="I58">
        <v>524</v>
      </c>
    </row>
    <row r="59" spans="1:10" x14ac:dyDescent="0.2">
      <c r="A59" s="106" t="s">
        <v>348</v>
      </c>
      <c r="B59" s="106" t="s">
        <v>316</v>
      </c>
      <c r="C59" s="106" t="s">
        <v>262</v>
      </c>
      <c r="D59" s="106" t="s">
        <v>258</v>
      </c>
      <c r="E59">
        <v>4356</v>
      </c>
      <c r="F59" s="106" t="s">
        <v>1644</v>
      </c>
      <c r="G59" s="106" t="s">
        <v>259</v>
      </c>
      <c r="H59" s="106" t="s">
        <v>266</v>
      </c>
      <c r="I59">
        <v>108</v>
      </c>
    </row>
    <row r="60" spans="1:10" x14ac:dyDescent="0.2">
      <c r="A60" s="106" t="s">
        <v>348</v>
      </c>
      <c r="B60" s="106" t="s">
        <v>316</v>
      </c>
      <c r="C60" s="106" t="s">
        <v>253</v>
      </c>
      <c r="D60" s="106" t="s">
        <v>254</v>
      </c>
      <c r="E60">
        <v>4516</v>
      </c>
      <c r="F60" s="106" t="s">
        <v>1248</v>
      </c>
      <c r="G60" s="106" t="s">
        <v>255</v>
      </c>
      <c r="H60" s="106" t="s">
        <v>300</v>
      </c>
      <c r="I60" t="s">
        <v>314</v>
      </c>
      <c r="J60" t="s">
        <v>3920</v>
      </c>
    </row>
    <row r="61" spans="1:10" x14ac:dyDescent="0.2">
      <c r="A61" s="106" t="s">
        <v>348</v>
      </c>
      <c r="B61" s="106" t="s">
        <v>316</v>
      </c>
      <c r="C61" s="106" t="s">
        <v>253</v>
      </c>
      <c r="D61" s="106" t="s">
        <v>254</v>
      </c>
      <c r="E61">
        <v>4676</v>
      </c>
      <c r="F61" s="106" t="s">
        <v>1645</v>
      </c>
      <c r="G61" s="106" t="s">
        <v>255</v>
      </c>
      <c r="H61" s="106" t="s">
        <v>266</v>
      </c>
      <c r="I61" t="s">
        <v>322</v>
      </c>
      <c r="J61" t="s">
        <v>3546</v>
      </c>
    </row>
    <row r="62" spans="1:10" x14ac:dyDescent="0.2">
      <c r="A62" s="106" t="s">
        <v>348</v>
      </c>
      <c r="B62" s="106" t="s">
        <v>316</v>
      </c>
      <c r="C62" s="106" t="s">
        <v>253</v>
      </c>
      <c r="D62" s="106" t="s">
        <v>254</v>
      </c>
      <c r="E62">
        <v>4689</v>
      </c>
      <c r="F62" s="106" t="s">
        <v>418</v>
      </c>
      <c r="G62" s="106" t="s">
        <v>255</v>
      </c>
      <c r="H62" s="106" t="s">
        <v>266</v>
      </c>
      <c r="I62" t="s">
        <v>637</v>
      </c>
      <c r="J62" t="s">
        <v>4016</v>
      </c>
    </row>
    <row r="63" spans="1:10" x14ac:dyDescent="0.2">
      <c r="A63" s="106" t="s">
        <v>348</v>
      </c>
      <c r="B63" s="106" t="s">
        <v>316</v>
      </c>
      <c r="C63" s="106" t="s">
        <v>264</v>
      </c>
      <c r="D63" s="106" t="s">
        <v>258</v>
      </c>
      <c r="E63">
        <v>4847</v>
      </c>
      <c r="F63" s="106" t="s">
        <v>1646</v>
      </c>
      <c r="G63" s="106" t="s">
        <v>255</v>
      </c>
      <c r="H63" s="106" t="s">
        <v>266</v>
      </c>
      <c r="I63">
        <v>209</v>
      </c>
    </row>
    <row r="64" spans="1:10" x14ac:dyDescent="0.2">
      <c r="A64" s="106" t="s">
        <v>348</v>
      </c>
      <c r="B64" s="106" t="s">
        <v>316</v>
      </c>
      <c r="C64" s="106" t="s">
        <v>253</v>
      </c>
      <c r="D64" s="106" t="s">
        <v>254</v>
      </c>
      <c r="E64">
        <v>4972</v>
      </c>
      <c r="F64" s="106" t="s">
        <v>1647</v>
      </c>
      <c r="G64" s="106" t="s">
        <v>259</v>
      </c>
      <c r="H64" s="106" t="s">
        <v>268</v>
      </c>
      <c r="I64" s="106">
        <v>106</v>
      </c>
      <c r="J64" s="106"/>
    </row>
    <row r="65" spans="1:10" x14ac:dyDescent="0.2">
      <c r="A65" s="106" t="s">
        <v>348</v>
      </c>
      <c r="B65" s="106" t="s">
        <v>316</v>
      </c>
      <c r="C65" s="106" t="s">
        <v>262</v>
      </c>
      <c r="D65" s="106" t="s">
        <v>254</v>
      </c>
      <c r="E65">
        <v>5201</v>
      </c>
      <c r="F65" s="106" t="s">
        <v>1648</v>
      </c>
      <c r="G65" s="106" t="s">
        <v>255</v>
      </c>
      <c r="H65" s="106" t="s">
        <v>297</v>
      </c>
      <c r="I65" t="s">
        <v>332</v>
      </c>
      <c r="J65" t="s">
        <v>3933</v>
      </c>
    </row>
    <row r="66" spans="1:10" x14ac:dyDescent="0.2">
      <c r="A66" s="106" t="s">
        <v>348</v>
      </c>
      <c r="B66" s="106" t="s">
        <v>316</v>
      </c>
      <c r="C66" s="106" t="s">
        <v>262</v>
      </c>
      <c r="D66" s="106" t="s">
        <v>254</v>
      </c>
      <c r="E66">
        <v>5214</v>
      </c>
      <c r="F66" s="106" t="s">
        <v>1435</v>
      </c>
      <c r="G66" s="106" t="s">
        <v>255</v>
      </c>
      <c r="H66" s="106" t="s">
        <v>297</v>
      </c>
      <c r="I66" s="106" t="s">
        <v>278</v>
      </c>
      <c r="J66" s="106" t="s">
        <v>4017</v>
      </c>
    </row>
    <row r="67" spans="1:10" x14ac:dyDescent="0.2">
      <c r="A67" s="106" t="s">
        <v>348</v>
      </c>
      <c r="B67" s="106" t="s">
        <v>316</v>
      </c>
      <c r="C67" s="106" t="s">
        <v>253</v>
      </c>
      <c r="D67" s="106" t="s">
        <v>254</v>
      </c>
      <c r="E67">
        <v>5331</v>
      </c>
      <c r="F67" s="106" t="s">
        <v>1649</v>
      </c>
      <c r="G67" s="106" t="s">
        <v>255</v>
      </c>
      <c r="H67" s="106" t="s">
        <v>297</v>
      </c>
      <c r="I67" s="106">
        <v>637</v>
      </c>
      <c r="J67" s="106"/>
    </row>
    <row r="68" spans="1:10" x14ac:dyDescent="0.2">
      <c r="A68" s="106" t="s">
        <v>348</v>
      </c>
      <c r="B68" s="106" t="s">
        <v>316</v>
      </c>
      <c r="C68" s="106" t="s">
        <v>253</v>
      </c>
      <c r="D68" s="106" t="s">
        <v>254</v>
      </c>
      <c r="E68">
        <v>5358</v>
      </c>
      <c r="F68" s="106" t="s">
        <v>1650</v>
      </c>
      <c r="G68" s="106" t="s">
        <v>255</v>
      </c>
      <c r="H68" s="106" t="s">
        <v>297</v>
      </c>
      <c r="I68">
        <v>143</v>
      </c>
    </row>
    <row r="69" spans="1:10" x14ac:dyDescent="0.2">
      <c r="A69" s="106" t="s">
        <v>348</v>
      </c>
      <c r="B69" s="106" t="s">
        <v>316</v>
      </c>
      <c r="C69" s="106" t="s">
        <v>253</v>
      </c>
      <c r="D69" s="106" t="s">
        <v>254</v>
      </c>
      <c r="E69">
        <v>5480</v>
      </c>
      <c r="F69" s="106" t="s">
        <v>1651</v>
      </c>
      <c r="G69" s="106" t="s">
        <v>255</v>
      </c>
      <c r="H69" s="106" t="s">
        <v>622</v>
      </c>
      <c r="I69" s="106">
        <v>322</v>
      </c>
      <c r="J69" s="106"/>
    </row>
    <row r="70" spans="1:10" x14ac:dyDescent="0.2">
      <c r="A70" s="106" t="s">
        <v>348</v>
      </c>
      <c r="B70" s="106" t="s">
        <v>316</v>
      </c>
      <c r="C70" s="106" t="s">
        <v>253</v>
      </c>
      <c r="D70" s="106" t="s">
        <v>254</v>
      </c>
      <c r="E70">
        <v>5741</v>
      </c>
      <c r="F70" s="106" t="s">
        <v>1652</v>
      </c>
      <c r="G70" s="106" t="s">
        <v>255</v>
      </c>
      <c r="H70" s="106" t="s">
        <v>343</v>
      </c>
      <c r="I70" s="106" t="s">
        <v>286</v>
      </c>
      <c r="J70" s="106" t="s">
        <v>4018</v>
      </c>
    </row>
    <row r="71" spans="1:10" x14ac:dyDescent="0.2">
      <c r="A71" s="106" t="s">
        <v>348</v>
      </c>
      <c r="B71" s="106" t="s">
        <v>316</v>
      </c>
      <c r="C71" s="106" t="s">
        <v>253</v>
      </c>
      <c r="D71" s="106" t="s">
        <v>254</v>
      </c>
      <c r="E71">
        <v>5801</v>
      </c>
      <c r="F71" s="106" t="s">
        <v>1653</v>
      </c>
      <c r="G71" s="106" t="s">
        <v>255</v>
      </c>
      <c r="H71" s="106" t="s">
        <v>343</v>
      </c>
      <c r="I71" t="s">
        <v>286</v>
      </c>
      <c r="J71" t="s">
        <v>4019</v>
      </c>
    </row>
    <row r="72" spans="1:10" x14ac:dyDescent="0.2">
      <c r="A72" s="106" t="s">
        <v>348</v>
      </c>
      <c r="B72" s="106" t="s">
        <v>316</v>
      </c>
      <c r="C72" s="106" t="s">
        <v>253</v>
      </c>
      <c r="D72" s="106" t="s">
        <v>254</v>
      </c>
      <c r="E72">
        <v>5802</v>
      </c>
      <c r="F72" s="106" t="s">
        <v>1654</v>
      </c>
      <c r="G72" s="106" t="s">
        <v>255</v>
      </c>
      <c r="H72" s="106" t="s">
        <v>343</v>
      </c>
      <c r="I72" t="s">
        <v>427</v>
      </c>
      <c r="J72" t="s">
        <v>4020</v>
      </c>
    </row>
    <row r="73" spans="1:10" x14ac:dyDescent="0.2">
      <c r="A73" s="106" t="s">
        <v>348</v>
      </c>
      <c r="B73" s="106" t="s">
        <v>316</v>
      </c>
      <c r="C73" s="106" t="s">
        <v>253</v>
      </c>
      <c r="D73" s="106" t="s">
        <v>254</v>
      </c>
      <c r="E73">
        <v>5803</v>
      </c>
      <c r="F73" s="106" t="s">
        <v>1655</v>
      </c>
      <c r="G73" s="106" t="s">
        <v>255</v>
      </c>
      <c r="H73" s="106" t="s">
        <v>343</v>
      </c>
      <c r="I73" s="106" t="s">
        <v>286</v>
      </c>
      <c r="J73" s="106" t="s">
        <v>3776</v>
      </c>
    </row>
    <row r="74" spans="1:10" x14ac:dyDescent="0.2">
      <c r="A74" s="106" t="s">
        <v>348</v>
      </c>
      <c r="B74" s="106" t="s">
        <v>316</v>
      </c>
      <c r="C74" s="106" t="s">
        <v>253</v>
      </c>
      <c r="D74" s="106" t="s">
        <v>254</v>
      </c>
      <c r="E74">
        <v>5821</v>
      </c>
      <c r="F74" s="106" t="s">
        <v>1656</v>
      </c>
      <c r="G74" s="106" t="s">
        <v>255</v>
      </c>
      <c r="H74" s="106" t="s">
        <v>343</v>
      </c>
      <c r="I74" s="106">
        <v>250</v>
      </c>
      <c r="J74" s="106"/>
    </row>
    <row r="75" spans="1:10" x14ac:dyDescent="0.2">
      <c r="A75" s="106" t="s">
        <v>348</v>
      </c>
      <c r="B75" s="106" t="s">
        <v>316</v>
      </c>
      <c r="C75" s="106" t="s">
        <v>253</v>
      </c>
      <c r="D75" s="106" t="s">
        <v>254</v>
      </c>
      <c r="E75">
        <v>5991</v>
      </c>
      <c r="F75" s="106" t="s">
        <v>1657</v>
      </c>
      <c r="G75" s="106" t="s">
        <v>255</v>
      </c>
      <c r="H75" s="106" t="s">
        <v>270</v>
      </c>
      <c r="I75" s="106" t="s">
        <v>278</v>
      </c>
      <c r="J75" s="106" t="s">
        <v>4021</v>
      </c>
    </row>
    <row r="76" spans="1:10" x14ac:dyDescent="0.2">
      <c r="A76" s="106" t="s">
        <v>348</v>
      </c>
      <c r="B76" s="106" t="s">
        <v>316</v>
      </c>
      <c r="C76" s="106" t="s">
        <v>253</v>
      </c>
      <c r="D76" s="106" t="s">
        <v>254</v>
      </c>
      <c r="E76">
        <v>6016</v>
      </c>
      <c r="F76" s="106" t="s">
        <v>1658</v>
      </c>
      <c r="G76" s="106" t="s">
        <v>263</v>
      </c>
      <c r="H76" s="106" t="s">
        <v>285</v>
      </c>
      <c r="I76">
        <v>20</v>
      </c>
    </row>
    <row r="77" spans="1:10" x14ac:dyDescent="0.2">
      <c r="A77" s="106" t="s">
        <v>348</v>
      </c>
      <c r="B77" s="106" t="s">
        <v>316</v>
      </c>
      <c r="C77" s="106" t="s">
        <v>257</v>
      </c>
      <c r="D77" s="106" t="s">
        <v>258</v>
      </c>
      <c r="E77">
        <v>6046</v>
      </c>
      <c r="F77" s="106" t="s">
        <v>1659</v>
      </c>
      <c r="G77" s="106" t="s">
        <v>267</v>
      </c>
      <c r="H77" s="106" t="s">
        <v>260</v>
      </c>
      <c r="I77">
        <v>76</v>
      </c>
    </row>
    <row r="78" spans="1:10" x14ac:dyDescent="0.2">
      <c r="A78" s="106" t="s">
        <v>348</v>
      </c>
      <c r="B78" s="106" t="s">
        <v>316</v>
      </c>
      <c r="C78" s="106" t="s">
        <v>253</v>
      </c>
      <c r="D78" s="106" t="s">
        <v>258</v>
      </c>
      <c r="E78">
        <v>6073</v>
      </c>
      <c r="F78" s="106" t="s">
        <v>1660</v>
      </c>
      <c r="G78" s="106" t="s">
        <v>255</v>
      </c>
      <c r="H78" s="106" t="s">
        <v>260</v>
      </c>
      <c r="I78">
        <v>242</v>
      </c>
    </row>
    <row r="79" spans="1:10" x14ac:dyDescent="0.2">
      <c r="A79" s="106" t="s">
        <v>348</v>
      </c>
      <c r="B79" s="106" t="s">
        <v>316</v>
      </c>
      <c r="C79" s="106" t="s">
        <v>253</v>
      </c>
      <c r="D79" s="106" t="s">
        <v>254</v>
      </c>
      <c r="E79">
        <v>6197</v>
      </c>
      <c r="F79" s="106" t="s">
        <v>1661</v>
      </c>
      <c r="G79" s="106" t="s">
        <v>255</v>
      </c>
      <c r="H79" s="106" t="s">
        <v>260</v>
      </c>
      <c r="I79" t="s">
        <v>286</v>
      </c>
      <c r="J79" t="s">
        <v>4022</v>
      </c>
    </row>
    <row r="80" spans="1:10" x14ac:dyDescent="0.2">
      <c r="A80" s="106" t="s">
        <v>348</v>
      </c>
      <c r="B80" s="106" t="s">
        <v>316</v>
      </c>
      <c r="C80" s="106" t="s">
        <v>253</v>
      </c>
      <c r="D80" s="106" t="s">
        <v>254</v>
      </c>
      <c r="E80">
        <v>6203</v>
      </c>
      <c r="F80" s="106" t="s">
        <v>1662</v>
      </c>
      <c r="G80" s="106" t="s">
        <v>255</v>
      </c>
      <c r="H80" s="106" t="s">
        <v>276</v>
      </c>
      <c r="I80" s="106">
        <v>103</v>
      </c>
      <c r="J80" s="106"/>
    </row>
    <row r="81" spans="1:10" x14ac:dyDescent="0.2">
      <c r="A81" s="106" t="s">
        <v>348</v>
      </c>
      <c r="B81" s="106" t="s">
        <v>316</v>
      </c>
      <c r="C81" s="106" t="s">
        <v>253</v>
      </c>
      <c r="D81" s="106" t="s">
        <v>254</v>
      </c>
      <c r="E81">
        <v>6205</v>
      </c>
      <c r="F81" s="106" t="s">
        <v>1663</v>
      </c>
      <c r="G81" s="106" t="s">
        <v>255</v>
      </c>
      <c r="H81" s="106" t="s">
        <v>276</v>
      </c>
      <c r="I81">
        <v>51</v>
      </c>
    </row>
    <row r="82" spans="1:10" x14ac:dyDescent="0.2">
      <c r="A82" s="106" t="s">
        <v>348</v>
      </c>
      <c r="B82" s="106" t="s">
        <v>316</v>
      </c>
      <c r="C82" s="106" t="s">
        <v>253</v>
      </c>
      <c r="D82" s="106" t="s">
        <v>254</v>
      </c>
      <c r="E82">
        <v>6240</v>
      </c>
      <c r="F82" s="106" t="s">
        <v>469</v>
      </c>
      <c r="G82" s="106" t="s">
        <v>255</v>
      </c>
      <c r="H82" s="106" t="s">
        <v>276</v>
      </c>
      <c r="I82">
        <v>524</v>
      </c>
    </row>
    <row r="83" spans="1:10" x14ac:dyDescent="0.2">
      <c r="A83" s="106" t="s">
        <v>348</v>
      </c>
      <c r="B83" s="106" t="s">
        <v>316</v>
      </c>
      <c r="C83" s="106" t="s">
        <v>262</v>
      </c>
      <c r="D83" s="106" t="s">
        <v>254</v>
      </c>
      <c r="E83">
        <v>6269</v>
      </c>
      <c r="F83" s="106" t="s">
        <v>1664</v>
      </c>
      <c r="G83" s="106" t="s">
        <v>255</v>
      </c>
      <c r="H83" s="106" t="s">
        <v>276</v>
      </c>
      <c r="I83" t="s">
        <v>286</v>
      </c>
      <c r="J83" t="s">
        <v>4023</v>
      </c>
    </row>
    <row r="84" spans="1:10" x14ac:dyDescent="0.2">
      <c r="A84" s="106" t="s">
        <v>348</v>
      </c>
      <c r="B84" s="106" t="s">
        <v>316</v>
      </c>
      <c r="C84" s="106" t="s">
        <v>253</v>
      </c>
      <c r="D84" s="106" t="s">
        <v>254</v>
      </c>
      <c r="E84">
        <v>6282</v>
      </c>
      <c r="F84" s="106" t="s">
        <v>1301</v>
      </c>
      <c r="G84" s="106" t="s">
        <v>255</v>
      </c>
      <c r="H84" s="106" t="s">
        <v>276</v>
      </c>
      <c r="I84">
        <v>525</v>
      </c>
    </row>
    <row r="85" spans="1:10" x14ac:dyDescent="0.2">
      <c r="A85" s="106" t="s">
        <v>348</v>
      </c>
      <c r="B85" s="106" t="s">
        <v>316</v>
      </c>
      <c r="C85" s="106" t="s">
        <v>253</v>
      </c>
      <c r="D85" s="106" t="s">
        <v>254</v>
      </c>
      <c r="E85">
        <v>6299</v>
      </c>
      <c r="F85" s="106" t="s">
        <v>1665</v>
      </c>
      <c r="G85" s="106" t="s">
        <v>263</v>
      </c>
      <c r="H85" s="106" t="s">
        <v>276</v>
      </c>
      <c r="I85" s="106">
        <v>352</v>
      </c>
      <c r="J85" s="106"/>
    </row>
    <row r="86" spans="1:10" x14ac:dyDescent="0.2">
      <c r="A86" s="106" t="s">
        <v>348</v>
      </c>
      <c r="B86" s="106" t="s">
        <v>316</v>
      </c>
      <c r="C86" s="106" t="s">
        <v>253</v>
      </c>
      <c r="D86" s="106" t="s">
        <v>254</v>
      </c>
      <c r="E86">
        <v>6307</v>
      </c>
      <c r="F86" s="106" t="s">
        <v>1666</v>
      </c>
      <c r="G86" s="106" t="s">
        <v>263</v>
      </c>
      <c r="H86" s="106" t="s">
        <v>276</v>
      </c>
      <c r="I86">
        <v>31</v>
      </c>
    </row>
    <row r="87" spans="1:10" x14ac:dyDescent="0.2">
      <c r="A87" s="106" t="s">
        <v>348</v>
      </c>
      <c r="B87" s="106" t="s">
        <v>316</v>
      </c>
      <c r="C87" s="106" t="s">
        <v>253</v>
      </c>
      <c r="D87" s="106" t="s">
        <v>254</v>
      </c>
      <c r="E87">
        <v>6479</v>
      </c>
      <c r="F87" s="106" t="s">
        <v>1667</v>
      </c>
      <c r="G87" s="106" t="s">
        <v>255</v>
      </c>
      <c r="H87" s="106" t="s">
        <v>280</v>
      </c>
      <c r="I87" t="s">
        <v>361</v>
      </c>
      <c r="J87" t="s">
        <v>3927</v>
      </c>
    </row>
    <row r="88" spans="1:10" x14ac:dyDescent="0.2">
      <c r="A88" s="106" t="s">
        <v>348</v>
      </c>
      <c r="B88" s="106" t="s">
        <v>316</v>
      </c>
      <c r="C88" s="106" t="s">
        <v>253</v>
      </c>
      <c r="D88" s="106" t="s">
        <v>258</v>
      </c>
      <c r="E88">
        <v>6539</v>
      </c>
      <c r="F88" s="106" t="s">
        <v>1668</v>
      </c>
      <c r="G88" s="106" t="s">
        <v>255</v>
      </c>
      <c r="H88" s="106" t="s">
        <v>260</v>
      </c>
      <c r="I88">
        <v>346</v>
      </c>
    </row>
    <row r="89" spans="1:10" x14ac:dyDescent="0.2">
      <c r="A89" s="106" t="s">
        <v>348</v>
      </c>
      <c r="B89" s="106" t="s">
        <v>316</v>
      </c>
      <c r="C89" s="106" t="s">
        <v>253</v>
      </c>
      <c r="D89" s="106" t="s">
        <v>254</v>
      </c>
      <c r="E89">
        <v>6768</v>
      </c>
      <c r="F89" s="106" t="s">
        <v>1436</v>
      </c>
      <c r="G89" s="106" t="s">
        <v>255</v>
      </c>
      <c r="H89" s="106" t="s">
        <v>280</v>
      </c>
      <c r="I89">
        <v>539</v>
      </c>
    </row>
    <row r="90" spans="1:10" x14ac:dyDescent="0.2">
      <c r="A90" s="106" t="s">
        <v>348</v>
      </c>
      <c r="B90" s="106" t="s">
        <v>316</v>
      </c>
      <c r="C90" s="106" t="s">
        <v>262</v>
      </c>
      <c r="D90" s="106" t="s">
        <v>254</v>
      </c>
      <c r="E90">
        <v>6769</v>
      </c>
      <c r="F90" s="106" t="s">
        <v>3454</v>
      </c>
      <c r="G90" s="106" t="s">
        <v>259</v>
      </c>
      <c r="H90" s="106" t="s">
        <v>280</v>
      </c>
      <c r="I90">
        <v>127</v>
      </c>
    </row>
    <row r="91" spans="1:10" x14ac:dyDescent="0.2">
      <c r="A91" s="106" t="s">
        <v>348</v>
      </c>
      <c r="B91" s="106" t="s">
        <v>316</v>
      </c>
      <c r="C91" s="106" t="s">
        <v>253</v>
      </c>
      <c r="D91" s="106" t="s">
        <v>254</v>
      </c>
      <c r="E91">
        <v>6845</v>
      </c>
      <c r="F91" s="106" t="s">
        <v>1669</v>
      </c>
      <c r="G91" s="106" t="s">
        <v>255</v>
      </c>
      <c r="H91" s="106" t="s">
        <v>280</v>
      </c>
      <c r="I91" s="106" t="s">
        <v>305</v>
      </c>
      <c r="J91" s="106" t="s">
        <v>3894</v>
      </c>
    </row>
    <row r="92" spans="1:10" x14ac:dyDescent="0.2">
      <c r="A92" s="106" t="s">
        <v>348</v>
      </c>
      <c r="B92" s="106" t="s">
        <v>316</v>
      </c>
      <c r="C92" s="106" t="s">
        <v>253</v>
      </c>
      <c r="D92" s="106" t="s">
        <v>254</v>
      </c>
      <c r="E92">
        <v>6869</v>
      </c>
      <c r="F92" s="106" t="s">
        <v>1670</v>
      </c>
      <c r="G92" s="106" t="s">
        <v>255</v>
      </c>
      <c r="H92" s="106" t="s">
        <v>280</v>
      </c>
      <c r="I92" s="106" t="s">
        <v>283</v>
      </c>
      <c r="J92" s="106" t="s">
        <v>4024</v>
      </c>
    </row>
    <row r="93" spans="1:10" x14ac:dyDescent="0.2">
      <c r="A93" s="106" t="s">
        <v>348</v>
      </c>
      <c r="B93" s="106" t="s">
        <v>316</v>
      </c>
      <c r="C93" s="106" t="s">
        <v>253</v>
      </c>
      <c r="D93" s="106" t="s">
        <v>254</v>
      </c>
      <c r="E93">
        <v>6875</v>
      </c>
      <c r="F93" s="106" t="s">
        <v>351</v>
      </c>
      <c r="G93" s="106" t="s">
        <v>255</v>
      </c>
      <c r="H93" s="106" t="s">
        <v>280</v>
      </c>
      <c r="I93" s="106">
        <v>404</v>
      </c>
      <c r="J93" s="106"/>
    </row>
    <row r="94" spans="1:10" x14ac:dyDescent="0.2">
      <c r="A94" s="106" t="s">
        <v>348</v>
      </c>
      <c r="B94" s="106" t="s">
        <v>316</v>
      </c>
      <c r="C94" s="106" t="s">
        <v>253</v>
      </c>
      <c r="D94" s="106" t="s">
        <v>254</v>
      </c>
      <c r="E94">
        <v>6996</v>
      </c>
      <c r="F94" s="106" t="s">
        <v>1671</v>
      </c>
      <c r="G94" s="106" t="s">
        <v>255</v>
      </c>
      <c r="H94" s="106" t="s">
        <v>280</v>
      </c>
      <c r="I94">
        <v>771</v>
      </c>
    </row>
    <row r="95" spans="1:10" x14ac:dyDescent="0.2">
      <c r="A95" s="106" t="s">
        <v>348</v>
      </c>
      <c r="B95" s="106" t="s">
        <v>316</v>
      </c>
      <c r="C95" s="106" t="s">
        <v>253</v>
      </c>
      <c r="D95" s="106" t="s">
        <v>254</v>
      </c>
      <c r="E95">
        <v>6997</v>
      </c>
      <c r="F95" s="106" t="s">
        <v>1437</v>
      </c>
      <c r="G95" s="106" t="s">
        <v>255</v>
      </c>
      <c r="H95" s="106" t="s">
        <v>280</v>
      </c>
      <c r="I95" s="106">
        <v>274</v>
      </c>
      <c r="J95" s="106"/>
    </row>
    <row r="96" spans="1:10" x14ac:dyDescent="0.2">
      <c r="A96" s="106" t="s">
        <v>348</v>
      </c>
      <c r="B96" s="106" t="s">
        <v>316</v>
      </c>
      <c r="C96" s="106" t="s">
        <v>253</v>
      </c>
      <c r="D96" s="106" t="s">
        <v>258</v>
      </c>
      <c r="E96">
        <v>7062</v>
      </c>
      <c r="F96" s="106" t="s">
        <v>1672</v>
      </c>
      <c r="G96" s="106" t="s">
        <v>267</v>
      </c>
      <c r="H96" s="106" t="s">
        <v>260</v>
      </c>
      <c r="I96">
        <v>25</v>
      </c>
    </row>
    <row r="97" spans="1:10" x14ac:dyDescent="0.2">
      <c r="A97" s="106" t="s">
        <v>348</v>
      </c>
      <c r="B97" s="106" t="s">
        <v>316</v>
      </c>
      <c r="C97" s="106" t="s">
        <v>253</v>
      </c>
      <c r="D97" s="106" t="s">
        <v>258</v>
      </c>
      <c r="E97">
        <v>7164</v>
      </c>
      <c r="F97" s="106" t="s">
        <v>472</v>
      </c>
      <c r="G97" s="106" t="s">
        <v>255</v>
      </c>
      <c r="H97" s="106" t="s">
        <v>291</v>
      </c>
      <c r="I97" t="s">
        <v>322</v>
      </c>
      <c r="J97" t="s">
        <v>4025</v>
      </c>
    </row>
    <row r="98" spans="1:10" x14ac:dyDescent="0.2">
      <c r="A98" s="106" t="s">
        <v>348</v>
      </c>
      <c r="B98" s="106" t="s">
        <v>316</v>
      </c>
      <c r="C98" s="106" t="s">
        <v>253</v>
      </c>
      <c r="D98" s="106" t="s">
        <v>254</v>
      </c>
      <c r="E98">
        <v>7186</v>
      </c>
      <c r="F98" s="106" t="s">
        <v>1673</v>
      </c>
      <c r="G98" s="106" t="s">
        <v>255</v>
      </c>
      <c r="H98" s="106" t="s">
        <v>424</v>
      </c>
      <c r="I98" t="s">
        <v>272</v>
      </c>
      <c r="J98" t="s">
        <v>4026</v>
      </c>
    </row>
    <row r="99" spans="1:10" x14ac:dyDescent="0.2">
      <c r="A99" s="106" t="s">
        <v>348</v>
      </c>
      <c r="B99" s="106" t="s">
        <v>316</v>
      </c>
      <c r="C99" s="106" t="s">
        <v>253</v>
      </c>
      <c r="D99" s="106" t="s">
        <v>254</v>
      </c>
      <c r="E99">
        <v>7261</v>
      </c>
      <c r="F99" s="106" t="s">
        <v>1674</v>
      </c>
      <c r="G99" s="106" t="s">
        <v>255</v>
      </c>
      <c r="H99" s="106" t="s">
        <v>285</v>
      </c>
      <c r="I99" t="s">
        <v>272</v>
      </c>
      <c r="J99" t="s">
        <v>4027</v>
      </c>
    </row>
    <row r="100" spans="1:10" x14ac:dyDescent="0.2">
      <c r="A100" s="106" t="s">
        <v>348</v>
      </c>
      <c r="B100" s="106" t="s">
        <v>316</v>
      </c>
      <c r="C100" s="106" t="s">
        <v>253</v>
      </c>
      <c r="D100" s="106" t="s">
        <v>254</v>
      </c>
      <c r="E100">
        <v>7280</v>
      </c>
      <c r="F100" s="106" t="s">
        <v>1675</v>
      </c>
      <c r="G100" s="106" t="s">
        <v>255</v>
      </c>
      <c r="H100" s="106" t="s">
        <v>280</v>
      </c>
      <c r="I100" s="106">
        <v>293</v>
      </c>
      <c r="J100" s="106"/>
    </row>
    <row r="101" spans="1:10" x14ac:dyDescent="0.2">
      <c r="A101" s="106" t="s">
        <v>348</v>
      </c>
      <c r="B101" s="106" t="s">
        <v>316</v>
      </c>
      <c r="C101" s="106" t="s">
        <v>253</v>
      </c>
      <c r="D101" s="106" t="s">
        <v>254</v>
      </c>
      <c r="E101">
        <v>7451</v>
      </c>
      <c r="F101" s="106" t="s">
        <v>1676</v>
      </c>
      <c r="G101" s="106" t="s">
        <v>255</v>
      </c>
      <c r="H101" s="106" t="s">
        <v>261</v>
      </c>
      <c r="I101" s="106" t="s">
        <v>286</v>
      </c>
      <c r="J101" s="106" t="s">
        <v>4028</v>
      </c>
    </row>
    <row r="102" spans="1:10" x14ac:dyDescent="0.2">
      <c r="A102" s="106" t="s">
        <v>348</v>
      </c>
      <c r="B102" s="106" t="s">
        <v>316</v>
      </c>
      <c r="C102" s="106" t="s">
        <v>264</v>
      </c>
      <c r="D102" s="106" t="s">
        <v>254</v>
      </c>
      <c r="E102">
        <v>7532</v>
      </c>
      <c r="F102" s="106" t="s">
        <v>563</v>
      </c>
      <c r="G102" s="106" t="s">
        <v>255</v>
      </c>
      <c r="H102" s="106" t="s">
        <v>265</v>
      </c>
      <c r="I102" t="s">
        <v>427</v>
      </c>
      <c r="J102" t="s">
        <v>3900</v>
      </c>
    </row>
    <row r="103" spans="1:10" x14ac:dyDescent="0.2">
      <c r="A103" s="106" t="s">
        <v>348</v>
      </c>
      <c r="B103" s="106" t="s">
        <v>316</v>
      </c>
      <c r="C103" s="106" t="s">
        <v>253</v>
      </c>
      <c r="D103" s="106" t="s">
        <v>254</v>
      </c>
      <c r="E103">
        <v>7565</v>
      </c>
      <c r="F103" s="106" t="s">
        <v>1438</v>
      </c>
      <c r="G103" s="106" t="s">
        <v>263</v>
      </c>
      <c r="H103" s="106" t="s">
        <v>261</v>
      </c>
      <c r="I103" s="106">
        <v>51</v>
      </c>
      <c r="J103" s="106"/>
    </row>
    <row r="104" spans="1:10" x14ac:dyDescent="0.2">
      <c r="A104" s="106" t="s">
        <v>348</v>
      </c>
      <c r="B104" s="106" t="s">
        <v>316</v>
      </c>
      <c r="C104" s="106" t="s">
        <v>253</v>
      </c>
      <c r="D104" s="106" t="s">
        <v>254</v>
      </c>
      <c r="E104">
        <v>7628</v>
      </c>
      <c r="F104" s="106" t="s">
        <v>1677</v>
      </c>
      <c r="G104" s="106" t="s">
        <v>255</v>
      </c>
      <c r="H104" s="106" t="s">
        <v>261</v>
      </c>
      <c r="I104" s="106">
        <v>253</v>
      </c>
      <c r="J104" s="106"/>
    </row>
    <row r="105" spans="1:10" x14ac:dyDescent="0.2">
      <c r="A105" s="106" t="s">
        <v>348</v>
      </c>
      <c r="B105" s="106" t="s">
        <v>316</v>
      </c>
      <c r="C105" s="106" t="s">
        <v>253</v>
      </c>
      <c r="D105" s="106" t="s">
        <v>254</v>
      </c>
      <c r="E105">
        <v>7817</v>
      </c>
      <c r="F105" s="106" t="s">
        <v>1678</v>
      </c>
      <c r="G105" s="106" t="s">
        <v>255</v>
      </c>
      <c r="H105" s="106" t="s">
        <v>277</v>
      </c>
      <c r="I105" s="106" t="s">
        <v>286</v>
      </c>
      <c r="J105" s="106" t="s">
        <v>4029</v>
      </c>
    </row>
    <row r="106" spans="1:10" x14ac:dyDescent="0.2">
      <c r="A106" s="106" t="s">
        <v>348</v>
      </c>
      <c r="B106" s="106" t="s">
        <v>316</v>
      </c>
      <c r="C106" s="106" t="s">
        <v>253</v>
      </c>
      <c r="D106" s="106" t="s">
        <v>254</v>
      </c>
      <c r="E106">
        <v>7823</v>
      </c>
      <c r="F106" s="106" t="s">
        <v>1679</v>
      </c>
      <c r="G106" s="106" t="s">
        <v>255</v>
      </c>
      <c r="H106" s="106" t="s">
        <v>277</v>
      </c>
      <c r="I106" s="106">
        <v>275</v>
      </c>
      <c r="J106" s="106"/>
    </row>
    <row r="107" spans="1:10" x14ac:dyDescent="0.2">
      <c r="A107" s="106" t="s">
        <v>348</v>
      </c>
      <c r="B107" s="106" t="s">
        <v>316</v>
      </c>
      <c r="C107" s="106" t="s">
        <v>253</v>
      </c>
      <c r="D107" s="106" t="s">
        <v>254</v>
      </c>
      <c r="E107">
        <v>7857</v>
      </c>
      <c r="F107" s="106" t="s">
        <v>1680</v>
      </c>
      <c r="G107" s="106" t="s">
        <v>259</v>
      </c>
      <c r="H107" s="106" t="s">
        <v>277</v>
      </c>
      <c r="I107">
        <v>75</v>
      </c>
    </row>
    <row r="108" spans="1:10" x14ac:dyDescent="0.2">
      <c r="A108" s="106" t="s">
        <v>348</v>
      </c>
      <c r="B108" s="106" t="s">
        <v>316</v>
      </c>
      <c r="C108" s="106" t="s">
        <v>253</v>
      </c>
      <c r="D108" s="106" t="s">
        <v>254</v>
      </c>
      <c r="E108">
        <v>7932</v>
      </c>
      <c r="F108" s="106" t="s">
        <v>1681</v>
      </c>
      <c r="G108" s="106" t="s">
        <v>259</v>
      </c>
      <c r="H108" s="106" t="s">
        <v>277</v>
      </c>
      <c r="I108" s="106">
        <v>124</v>
      </c>
      <c r="J108" s="106"/>
    </row>
    <row r="109" spans="1:10" x14ac:dyDescent="0.2">
      <c r="A109" s="106" t="s">
        <v>348</v>
      </c>
      <c r="B109" s="106" t="s">
        <v>316</v>
      </c>
      <c r="C109" s="106" t="s">
        <v>253</v>
      </c>
      <c r="D109" s="106" t="s">
        <v>254</v>
      </c>
      <c r="E109">
        <v>7991</v>
      </c>
      <c r="F109" s="106" t="s">
        <v>1682</v>
      </c>
      <c r="G109" s="106" t="s">
        <v>263</v>
      </c>
      <c r="H109" s="106" t="s">
        <v>276</v>
      </c>
      <c r="I109" s="106">
        <v>104</v>
      </c>
      <c r="J109" s="106"/>
    </row>
    <row r="110" spans="1:10" x14ac:dyDescent="0.2">
      <c r="A110" s="106" t="s">
        <v>348</v>
      </c>
      <c r="B110" s="106" t="s">
        <v>316</v>
      </c>
      <c r="C110" s="106" t="s">
        <v>253</v>
      </c>
      <c r="D110" s="106" t="s">
        <v>254</v>
      </c>
      <c r="E110">
        <v>7994</v>
      </c>
      <c r="F110" s="106" t="s">
        <v>1683</v>
      </c>
      <c r="G110" s="106" t="s">
        <v>255</v>
      </c>
      <c r="H110" s="106" t="s">
        <v>277</v>
      </c>
      <c r="I110" s="106" t="s">
        <v>286</v>
      </c>
      <c r="J110" s="106" t="s">
        <v>3943</v>
      </c>
    </row>
    <row r="111" spans="1:10" x14ac:dyDescent="0.2">
      <c r="A111" s="106" t="s">
        <v>348</v>
      </c>
      <c r="B111" s="106" t="s">
        <v>316</v>
      </c>
      <c r="C111" s="106" t="s">
        <v>253</v>
      </c>
      <c r="D111" s="106" t="s">
        <v>254</v>
      </c>
      <c r="E111">
        <v>8144</v>
      </c>
      <c r="F111" s="106" t="s">
        <v>1685</v>
      </c>
      <c r="G111" s="106" t="s">
        <v>263</v>
      </c>
      <c r="H111" s="106" t="s">
        <v>261</v>
      </c>
      <c r="I111">
        <v>83</v>
      </c>
    </row>
    <row r="112" spans="1:10" x14ac:dyDescent="0.2">
      <c r="A112" s="106" t="s">
        <v>348</v>
      </c>
      <c r="B112" s="106" t="s">
        <v>316</v>
      </c>
      <c r="C112" s="106" t="s">
        <v>253</v>
      </c>
      <c r="D112" s="106" t="s">
        <v>254</v>
      </c>
      <c r="E112">
        <v>8150</v>
      </c>
      <c r="F112" s="106" t="s">
        <v>1407</v>
      </c>
      <c r="G112" s="106" t="s">
        <v>255</v>
      </c>
      <c r="H112" s="106" t="s">
        <v>261</v>
      </c>
      <c r="I112">
        <v>414</v>
      </c>
    </row>
    <row r="113" spans="1:10" x14ac:dyDescent="0.2">
      <c r="A113" s="106" t="s">
        <v>348</v>
      </c>
      <c r="B113" s="106" t="s">
        <v>316</v>
      </c>
      <c r="C113" s="106" t="s">
        <v>253</v>
      </c>
      <c r="D113" s="106" t="s">
        <v>254</v>
      </c>
      <c r="E113">
        <v>8158</v>
      </c>
      <c r="F113" s="106" t="s">
        <v>1686</v>
      </c>
      <c r="G113" s="106" t="s">
        <v>255</v>
      </c>
      <c r="H113" s="106" t="s">
        <v>261</v>
      </c>
      <c r="I113" s="106">
        <v>153</v>
      </c>
      <c r="J113" s="106"/>
    </row>
    <row r="114" spans="1:10" x14ac:dyDescent="0.2">
      <c r="A114" s="106" t="s">
        <v>348</v>
      </c>
      <c r="B114" s="106" t="s">
        <v>316</v>
      </c>
      <c r="C114" s="106" t="s">
        <v>253</v>
      </c>
      <c r="D114" s="106" t="s">
        <v>254</v>
      </c>
      <c r="E114">
        <v>8230</v>
      </c>
      <c r="F114" s="106" t="s">
        <v>1687</v>
      </c>
      <c r="G114" s="106" t="s">
        <v>255</v>
      </c>
      <c r="H114" s="106" t="s">
        <v>265</v>
      </c>
      <c r="I114">
        <v>75</v>
      </c>
    </row>
    <row r="115" spans="1:10" x14ac:dyDescent="0.2">
      <c r="A115" s="106" t="s">
        <v>348</v>
      </c>
      <c r="B115" s="106" t="s">
        <v>316</v>
      </c>
      <c r="C115" s="106" t="s">
        <v>253</v>
      </c>
      <c r="D115" s="106" t="s">
        <v>254</v>
      </c>
      <c r="E115">
        <v>8336</v>
      </c>
      <c r="F115" s="106" t="s">
        <v>1688</v>
      </c>
      <c r="G115" s="106" t="s">
        <v>255</v>
      </c>
      <c r="H115" s="106" t="s">
        <v>424</v>
      </c>
      <c r="I115" s="106">
        <v>584</v>
      </c>
      <c r="J115" s="106"/>
    </row>
    <row r="116" spans="1:10" x14ac:dyDescent="0.2">
      <c r="A116" s="106" t="s">
        <v>348</v>
      </c>
      <c r="B116" s="106" t="s">
        <v>316</v>
      </c>
      <c r="C116" s="106" t="s">
        <v>253</v>
      </c>
      <c r="D116" s="106" t="s">
        <v>254</v>
      </c>
      <c r="E116">
        <v>8337</v>
      </c>
      <c r="F116" s="106" t="s">
        <v>1689</v>
      </c>
      <c r="G116" s="106" t="s">
        <v>255</v>
      </c>
      <c r="H116" s="106" t="s">
        <v>424</v>
      </c>
      <c r="I116">
        <v>221</v>
      </c>
    </row>
    <row r="117" spans="1:10" x14ac:dyDescent="0.2">
      <c r="A117" s="106" t="s">
        <v>348</v>
      </c>
      <c r="B117" s="106" t="s">
        <v>316</v>
      </c>
      <c r="C117" s="106" t="s">
        <v>253</v>
      </c>
      <c r="D117" s="106" t="s">
        <v>254</v>
      </c>
      <c r="E117">
        <v>8338</v>
      </c>
      <c r="F117" s="106" t="s">
        <v>1690</v>
      </c>
      <c r="G117" s="106" t="s">
        <v>255</v>
      </c>
      <c r="H117" s="106" t="s">
        <v>424</v>
      </c>
      <c r="I117">
        <v>177</v>
      </c>
    </row>
    <row r="118" spans="1:10" x14ac:dyDescent="0.2">
      <c r="A118" s="106" t="s">
        <v>348</v>
      </c>
      <c r="B118" s="106" t="s">
        <v>316</v>
      </c>
      <c r="C118" s="106" t="s">
        <v>253</v>
      </c>
      <c r="D118" s="106" t="s">
        <v>254</v>
      </c>
      <c r="E118">
        <v>8354</v>
      </c>
      <c r="F118" s="106" t="s">
        <v>1691</v>
      </c>
      <c r="G118" s="106" t="s">
        <v>255</v>
      </c>
      <c r="H118" s="106" t="s">
        <v>424</v>
      </c>
      <c r="I118" s="106" t="s">
        <v>322</v>
      </c>
      <c r="J118" s="106" t="s">
        <v>3923</v>
      </c>
    </row>
    <row r="119" spans="1:10" x14ac:dyDescent="0.2">
      <c r="A119" s="106" t="s">
        <v>348</v>
      </c>
      <c r="B119" s="106" t="s">
        <v>316</v>
      </c>
      <c r="C119" s="106" t="s">
        <v>262</v>
      </c>
      <c r="D119" s="106" t="s">
        <v>254</v>
      </c>
      <c r="E119">
        <v>8804</v>
      </c>
      <c r="F119" s="106" t="s">
        <v>1692</v>
      </c>
      <c r="G119" s="106" t="s">
        <v>255</v>
      </c>
      <c r="H119" s="106" t="s">
        <v>281</v>
      </c>
      <c r="I119" s="106" t="s">
        <v>322</v>
      </c>
      <c r="J119" s="106" t="s">
        <v>3919</v>
      </c>
    </row>
    <row r="120" spans="1:10" x14ac:dyDescent="0.2">
      <c r="A120" s="106" t="s">
        <v>348</v>
      </c>
      <c r="B120" s="106" t="s">
        <v>316</v>
      </c>
      <c r="C120" s="106" t="s">
        <v>253</v>
      </c>
      <c r="D120" s="106" t="s">
        <v>254</v>
      </c>
      <c r="E120">
        <v>8922</v>
      </c>
      <c r="F120" s="106" t="s">
        <v>1623</v>
      </c>
      <c r="G120" s="106" t="s">
        <v>267</v>
      </c>
      <c r="H120" s="106" t="s">
        <v>281</v>
      </c>
      <c r="I120" s="106">
        <v>759</v>
      </c>
      <c r="J120" s="106"/>
    </row>
    <row r="121" spans="1:10" x14ac:dyDescent="0.2">
      <c r="A121" s="106" t="s">
        <v>348</v>
      </c>
      <c r="B121" s="106" t="s">
        <v>316</v>
      </c>
      <c r="C121" s="106" t="s">
        <v>257</v>
      </c>
      <c r="D121" s="106" t="s">
        <v>258</v>
      </c>
      <c r="E121">
        <v>8944</v>
      </c>
      <c r="F121" s="106" t="s">
        <v>1693</v>
      </c>
      <c r="G121" s="106" t="s">
        <v>255</v>
      </c>
      <c r="H121" s="106" t="s">
        <v>281</v>
      </c>
      <c r="I121" s="106">
        <v>203</v>
      </c>
      <c r="J121" s="106"/>
    </row>
    <row r="122" spans="1:10" x14ac:dyDescent="0.2">
      <c r="A122" s="106" t="s">
        <v>348</v>
      </c>
      <c r="B122" s="106" t="s">
        <v>316</v>
      </c>
      <c r="C122" s="106" t="s">
        <v>253</v>
      </c>
      <c r="D122" s="106" t="s">
        <v>254</v>
      </c>
      <c r="E122">
        <v>9010</v>
      </c>
      <c r="F122" s="106" t="s">
        <v>1694</v>
      </c>
      <c r="G122" s="106" t="s">
        <v>255</v>
      </c>
      <c r="H122" s="106" t="s">
        <v>338</v>
      </c>
      <c r="I122" t="s">
        <v>278</v>
      </c>
      <c r="J122" t="s">
        <v>4030</v>
      </c>
    </row>
    <row r="123" spans="1:10" x14ac:dyDescent="0.2">
      <c r="A123" s="106" t="s">
        <v>348</v>
      </c>
      <c r="B123" s="106" t="s">
        <v>316</v>
      </c>
      <c r="C123" s="106" t="s">
        <v>253</v>
      </c>
      <c r="D123" s="106" t="s">
        <v>254</v>
      </c>
      <c r="E123">
        <v>9045</v>
      </c>
      <c r="F123" s="106" t="s">
        <v>1695</v>
      </c>
      <c r="G123" s="106" t="s">
        <v>255</v>
      </c>
      <c r="H123" s="106" t="s">
        <v>338</v>
      </c>
      <c r="I123" s="106" t="s">
        <v>272</v>
      </c>
      <c r="J123" s="106" t="s">
        <v>4031</v>
      </c>
    </row>
    <row r="124" spans="1:10" x14ac:dyDescent="0.2">
      <c r="A124" s="106" t="s">
        <v>348</v>
      </c>
      <c r="B124" s="106" t="s">
        <v>316</v>
      </c>
      <c r="C124" s="106" t="s">
        <v>253</v>
      </c>
      <c r="D124" s="106" t="s">
        <v>254</v>
      </c>
      <c r="E124">
        <v>9075</v>
      </c>
      <c r="F124" s="106" t="s">
        <v>1696</v>
      </c>
      <c r="G124" s="106" t="s">
        <v>255</v>
      </c>
      <c r="H124" s="106" t="s">
        <v>338</v>
      </c>
      <c r="I124" s="106" t="s">
        <v>278</v>
      </c>
      <c r="J124" s="106" t="s">
        <v>4030</v>
      </c>
    </row>
    <row r="125" spans="1:10" x14ac:dyDescent="0.2">
      <c r="A125" s="106" t="s">
        <v>348</v>
      </c>
      <c r="B125" s="106" t="s">
        <v>316</v>
      </c>
      <c r="C125" s="106" t="s">
        <v>253</v>
      </c>
      <c r="D125" s="106" t="s">
        <v>254</v>
      </c>
      <c r="E125">
        <v>9232</v>
      </c>
      <c r="F125" s="106" t="s">
        <v>1697</v>
      </c>
      <c r="G125" s="106" t="s">
        <v>255</v>
      </c>
      <c r="H125" s="106" t="s">
        <v>425</v>
      </c>
      <c r="I125" s="106">
        <v>286</v>
      </c>
      <c r="J125" s="106"/>
    </row>
    <row r="126" spans="1:10" x14ac:dyDescent="0.2">
      <c r="A126" s="106" t="s">
        <v>348</v>
      </c>
      <c r="B126" s="106" t="s">
        <v>316</v>
      </c>
      <c r="C126" s="106" t="s">
        <v>253</v>
      </c>
      <c r="D126" s="106" t="s">
        <v>254</v>
      </c>
      <c r="E126">
        <v>9412</v>
      </c>
      <c r="F126" s="106" t="s">
        <v>1698</v>
      </c>
      <c r="G126" s="106" t="s">
        <v>255</v>
      </c>
      <c r="H126" s="106" t="s">
        <v>266</v>
      </c>
      <c r="I126" t="s">
        <v>286</v>
      </c>
      <c r="J126" t="s">
        <v>3909</v>
      </c>
    </row>
    <row r="127" spans="1:10" x14ac:dyDescent="0.2">
      <c r="A127" s="106" t="s">
        <v>348</v>
      </c>
      <c r="B127" s="106" t="s">
        <v>316</v>
      </c>
      <c r="C127" s="106" t="s">
        <v>253</v>
      </c>
      <c r="D127" s="106" t="s">
        <v>254</v>
      </c>
      <c r="E127">
        <v>9413</v>
      </c>
      <c r="F127" s="106" t="s">
        <v>1699</v>
      </c>
      <c r="G127" s="106" t="s">
        <v>255</v>
      </c>
      <c r="H127" s="106" t="s">
        <v>266</v>
      </c>
      <c r="I127">
        <v>671</v>
      </c>
    </row>
    <row r="128" spans="1:10" x14ac:dyDescent="0.2">
      <c r="A128" s="106" t="s">
        <v>348</v>
      </c>
      <c r="B128" s="106" t="s">
        <v>316</v>
      </c>
      <c r="C128" s="106" t="s">
        <v>253</v>
      </c>
      <c r="D128" s="106" t="s">
        <v>254</v>
      </c>
      <c r="E128">
        <v>9519</v>
      </c>
      <c r="F128" s="106" t="s">
        <v>1700</v>
      </c>
      <c r="G128" s="106" t="s">
        <v>255</v>
      </c>
      <c r="H128" s="106" t="s">
        <v>426</v>
      </c>
      <c r="I128" t="s">
        <v>286</v>
      </c>
      <c r="J128" t="s">
        <v>4032</v>
      </c>
    </row>
    <row r="129" spans="1:10" x14ac:dyDescent="0.2">
      <c r="A129" s="106" t="s">
        <v>348</v>
      </c>
      <c r="B129" s="106" t="s">
        <v>316</v>
      </c>
      <c r="C129" s="106" t="s">
        <v>253</v>
      </c>
      <c r="D129" s="106" t="s">
        <v>254</v>
      </c>
      <c r="E129">
        <v>9619</v>
      </c>
      <c r="F129" s="106" t="s">
        <v>1701</v>
      </c>
      <c r="G129" s="106" t="s">
        <v>255</v>
      </c>
      <c r="H129" s="106" t="s">
        <v>260</v>
      </c>
      <c r="I129">
        <v>373</v>
      </c>
    </row>
    <row r="130" spans="1:10" x14ac:dyDescent="0.2">
      <c r="A130" s="106" t="s">
        <v>348</v>
      </c>
      <c r="B130" s="106" t="s">
        <v>316</v>
      </c>
      <c r="C130" s="106" t="s">
        <v>257</v>
      </c>
      <c r="D130" s="106" t="s">
        <v>254</v>
      </c>
      <c r="E130">
        <v>9641</v>
      </c>
      <c r="F130" s="106" t="s">
        <v>1702</v>
      </c>
      <c r="G130" s="106" t="s">
        <v>259</v>
      </c>
      <c r="H130" s="106" t="s">
        <v>260</v>
      </c>
      <c r="I130">
        <v>166</v>
      </c>
    </row>
    <row r="131" spans="1:10" x14ac:dyDescent="0.2">
      <c r="A131" s="106" t="s">
        <v>348</v>
      </c>
      <c r="B131" s="106" t="s">
        <v>316</v>
      </c>
      <c r="C131" s="106" t="s">
        <v>253</v>
      </c>
      <c r="D131" s="106" t="s">
        <v>254</v>
      </c>
      <c r="E131">
        <v>9671</v>
      </c>
      <c r="F131" s="106" t="s">
        <v>486</v>
      </c>
      <c r="G131" s="106" t="s">
        <v>255</v>
      </c>
      <c r="H131" s="106" t="s">
        <v>260</v>
      </c>
      <c r="I131" s="106">
        <v>367</v>
      </c>
      <c r="J131" s="106"/>
    </row>
    <row r="132" spans="1:10" x14ac:dyDescent="0.2">
      <c r="A132" s="106" t="s">
        <v>348</v>
      </c>
      <c r="B132" s="106" t="s">
        <v>316</v>
      </c>
      <c r="C132" s="106" t="s">
        <v>253</v>
      </c>
      <c r="D132" s="106" t="s">
        <v>254</v>
      </c>
      <c r="E132">
        <v>9684</v>
      </c>
      <c r="F132" s="106" t="s">
        <v>1732</v>
      </c>
      <c r="G132" s="106" t="s">
        <v>255</v>
      </c>
      <c r="H132" s="106" t="s">
        <v>266</v>
      </c>
      <c r="I132" s="106" t="s">
        <v>314</v>
      </c>
      <c r="J132" s="106" t="s">
        <v>3949</v>
      </c>
    </row>
    <row r="133" spans="1:10" x14ac:dyDescent="0.2">
      <c r="A133" s="106" t="s">
        <v>348</v>
      </c>
      <c r="B133" s="106" t="s">
        <v>316</v>
      </c>
      <c r="C133" s="106" t="s">
        <v>253</v>
      </c>
      <c r="D133" s="106" t="s">
        <v>254</v>
      </c>
      <c r="E133">
        <v>9698</v>
      </c>
      <c r="F133" s="106" t="s">
        <v>1703</v>
      </c>
      <c r="G133" s="106" t="s">
        <v>259</v>
      </c>
      <c r="H133" s="106" t="s">
        <v>266</v>
      </c>
      <c r="I133">
        <v>154</v>
      </c>
    </row>
    <row r="134" spans="1:10" x14ac:dyDescent="0.2">
      <c r="A134" s="106" t="s">
        <v>348</v>
      </c>
      <c r="B134" s="106" t="s">
        <v>316</v>
      </c>
      <c r="C134" s="106" t="s">
        <v>257</v>
      </c>
      <c r="D134" s="106" t="s">
        <v>254</v>
      </c>
      <c r="E134">
        <v>9699</v>
      </c>
      <c r="F134" s="106" t="s">
        <v>1704</v>
      </c>
      <c r="G134" s="106" t="s">
        <v>255</v>
      </c>
      <c r="H134" s="106" t="s">
        <v>260</v>
      </c>
      <c r="I134" s="106">
        <v>825</v>
      </c>
      <c r="J134" s="106"/>
    </row>
    <row r="135" spans="1:10" x14ac:dyDescent="0.2">
      <c r="A135" s="106" t="s">
        <v>348</v>
      </c>
      <c r="B135" s="106" t="s">
        <v>316</v>
      </c>
      <c r="C135" s="106" t="s">
        <v>262</v>
      </c>
      <c r="D135" s="106" t="s">
        <v>254</v>
      </c>
      <c r="E135">
        <v>9757</v>
      </c>
      <c r="F135" s="106" t="s">
        <v>1441</v>
      </c>
      <c r="G135" s="106" t="s">
        <v>255</v>
      </c>
      <c r="H135" s="106" t="s">
        <v>260</v>
      </c>
      <c r="I135" s="106" t="s">
        <v>286</v>
      </c>
      <c r="J135" s="106" t="s">
        <v>3905</v>
      </c>
    </row>
    <row r="136" spans="1:10" x14ac:dyDescent="0.2">
      <c r="A136" s="106" t="s">
        <v>348</v>
      </c>
      <c r="B136" s="106" t="s">
        <v>316</v>
      </c>
      <c r="C136" s="106" t="s">
        <v>253</v>
      </c>
      <c r="D136" s="106" t="s">
        <v>254</v>
      </c>
      <c r="E136">
        <v>9763</v>
      </c>
      <c r="F136" s="106" t="s">
        <v>1705</v>
      </c>
      <c r="G136" s="106" t="s">
        <v>255</v>
      </c>
      <c r="H136" s="106" t="s">
        <v>261</v>
      </c>
      <c r="I136" s="106">
        <v>63</v>
      </c>
      <c r="J136" s="106"/>
    </row>
    <row r="137" spans="1:10" x14ac:dyDescent="0.2">
      <c r="A137" s="106" t="s">
        <v>348</v>
      </c>
      <c r="B137" s="106" t="s">
        <v>316</v>
      </c>
      <c r="C137" s="106" t="s">
        <v>253</v>
      </c>
      <c r="D137" s="106" t="s">
        <v>258</v>
      </c>
      <c r="E137">
        <v>9943</v>
      </c>
      <c r="F137" s="106" t="s">
        <v>1706</v>
      </c>
      <c r="G137" s="106" t="s">
        <v>259</v>
      </c>
      <c r="H137" s="106" t="s">
        <v>265</v>
      </c>
      <c r="I137">
        <v>271</v>
      </c>
    </row>
    <row r="138" spans="1:10" x14ac:dyDescent="0.2">
      <c r="A138" s="106" t="s">
        <v>348</v>
      </c>
      <c r="B138" s="106" t="s">
        <v>1429</v>
      </c>
      <c r="C138" s="106" t="s">
        <v>253</v>
      </c>
      <c r="D138" s="106" t="s">
        <v>254</v>
      </c>
      <c r="E138">
        <v>1726</v>
      </c>
      <c r="F138" s="106" t="s">
        <v>1708</v>
      </c>
      <c r="G138" s="106" t="s">
        <v>255</v>
      </c>
      <c r="H138" s="106" t="s">
        <v>282</v>
      </c>
      <c r="I138" s="106">
        <v>188</v>
      </c>
      <c r="J138" s="106"/>
    </row>
    <row r="139" spans="1:10" x14ac:dyDescent="0.2">
      <c r="A139" s="106" t="s">
        <v>348</v>
      </c>
      <c r="B139" s="106" t="s">
        <v>1429</v>
      </c>
      <c r="C139" s="106" t="s">
        <v>253</v>
      </c>
      <c r="D139" s="106" t="s">
        <v>254</v>
      </c>
      <c r="E139">
        <v>1960</v>
      </c>
      <c r="F139" s="106" t="s">
        <v>1709</v>
      </c>
      <c r="G139" s="106" t="s">
        <v>263</v>
      </c>
      <c r="H139" s="106" t="s">
        <v>282</v>
      </c>
      <c r="I139">
        <v>143</v>
      </c>
    </row>
    <row r="140" spans="1:10" x14ac:dyDescent="0.2">
      <c r="A140" s="106" t="s">
        <v>348</v>
      </c>
      <c r="B140" s="106" t="s">
        <v>1429</v>
      </c>
      <c r="C140" s="106" t="s">
        <v>253</v>
      </c>
      <c r="D140" s="106" t="s">
        <v>254</v>
      </c>
      <c r="E140">
        <v>2425</v>
      </c>
      <c r="F140" s="106" t="s">
        <v>1710</v>
      </c>
      <c r="G140" s="106" t="s">
        <v>259</v>
      </c>
      <c r="H140" s="106" t="s">
        <v>260</v>
      </c>
      <c r="I140" s="106">
        <v>30</v>
      </c>
      <c r="J140" s="106"/>
    </row>
    <row r="141" spans="1:10" x14ac:dyDescent="0.2">
      <c r="A141" s="106" t="s">
        <v>348</v>
      </c>
      <c r="B141" s="106" t="s">
        <v>1429</v>
      </c>
      <c r="C141" s="106" t="s">
        <v>253</v>
      </c>
      <c r="D141" s="106" t="s">
        <v>254</v>
      </c>
      <c r="E141">
        <v>3059</v>
      </c>
      <c r="F141" s="106" t="s">
        <v>1711</v>
      </c>
      <c r="G141" s="106" t="s">
        <v>263</v>
      </c>
      <c r="H141" s="106" t="s">
        <v>265</v>
      </c>
      <c r="I141">
        <v>49</v>
      </c>
    </row>
    <row r="142" spans="1:10" x14ac:dyDescent="0.2">
      <c r="A142" s="106" t="s">
        <v>348</v>
      </c>
      <c r="B142" s="106" t="s">
        <v>1429</v>
      </c>
      <c r="C142" s="106" t="s">
        <v>257</v>
      </c>
      <c r="D142" s="106" t="s">
        <v>254</v>
      </c>
      <c r="E142">
        <v>3636</v>
      </c>
      <c r="F142" s="106" t="s">
        <v>1712</v>
      </c>
      <c r="G142" s="106" t="s">
        <v>255</v>
      </c>
      <c r="H142" s="106" t="s">
        <v>266</v>
      </c>
      <c r="I142">
        <v>723</v>
      </c>
    </row>
    <row r="143" spans="1:10" x14ac:dyDescent="0.2">
      <c r="A143" s="106" t="s">
        <v>348</v>
      </c>
      <c r="B143" s="106" t="s">
        <v>1429</v>
      </c>
      <c r="C143" s="106" t="s">
        <v>253</v>
      </c>
      <c r="D143" s="106" t="s">
        <v>254</v>
      </c>
      <c r="E143">
        <v>4062</v>
      </c>
      <c r="F143" s="106" t="s">
        <v>1713</v>
      </c>
      <c r="G143" s="106" t="s">
        <v>255</v>
      </c>
      <c r="H143" s="106" t="s">
        <v>280</v>
      </c>
      <c r="I143" t="s">
        <v>322</v>
      </c>
      <c r="J143" t="s">
        <v>4033</v>
      </c>
    </row>
    <row r="144" spans="1:10" x14ac:dyDescent="0.2">
      <c r="A144" s="106" t="s">
        <v>348</v>
      </c>
      <c r="B144" s="106" t="s">
        <v>1429</v>
      </c>
      <c r="C144" s="106" t="s">
        <v>253</v>
      </c>
      <c r="D144" s="106" t="s">
        <v>258</v>
      </c>
      <c r="E144">
        <v>4558</v>
      </c>
      <c r="F144" s="106" t="s">
        <v>1714</v>
      </c>
      <c r="G144" s="106" t="s">
        <v>259</v>
      </c>
      <c r="H144" s="106" t="s">
        <v>300</v>
      </c>
      <c r="I144">
        <v>87</v>
      </c>
    </row>
    <row r="145" spans="1:10" x14ac:dyDescent="0.2">
      <c r="A145" s="106" t="s">
        <v>348</v>
      </c>
      <c r="B145" s="106" t="s">
        <v>1429</v>
      </c>
      <c r="C145" s="106" t="s">
        <v>253</v>
      </c>
      <c r="D145" s="106" t="s">
        <v>254</v>
      </c>
      <c r="E145">
        <v>6060</v>
      </c>
      <c r="F145" s="106" t="s">
        <v>1715</v>
      </c>
      <c r="G145" s="106" t="s">
        <v>259</v>
      </c>
      <c r="H145" s="106" t="s">
        <v>260</v>
      </c>
      <c r="I145">
        <v>46</v>
      </c>
    </row>
    <row r="146" spans="1:10" x14ac:dyDescent="0.2">
      <c r="A146" s="106" t="s">
        <v>348</v>
      </c>
      <c r="B146" s="106" t="s">
        <v>1429</v>
      </c>
      <c r="C146" s="106" t="s">
        <v>253</v>
      </c>
      <c r="D146" s="106" t="s">
        <v>254</v>
      </c>
      <c r="E146">
        <v>6806</v>
      </c>
      <c r="F146" s="106" t="s">
        <v>1434</v>
      </c>
      <c r="G146" s="106" t="s">
        <v>255</v>
      </c>
      <c r="H146" s="106" t="s">
        <v>280</v>
      </c>
      <c r="I146" s="106" t="s">
        <v>272</v>
      </c>
      <c r="J146" s="106" t="s">
        <v>4034</v>
      </c>
    </row>
    <row r="147" spans="1:10" x14ac:dyDescent="0.2">
      <c r="A147" s="106" t="s">
        <v>348</v>
      </c>
      <c r="B147" s="106" t="s">
        <v>1429</v>
      </c>
      <c r="C147" s="106" t="s">
        <v>253</v>
      </c>
      <c r="D147" s="106" t="s">
        <v>254</v>
      </c>
      <c r="E147">
        <v>8012</v>
      </c>
      <c r="F147" s="106" t="s">
        <v>1439</v>
      </c>
      <c r="G147" s="106" t="s">
        <v>255</v>
      </c>
      <c r="H147" s="106" t="s">
        <v>261</v>
      </c>
      <c r="I147" s="106" t="s">
        <v>286</v>
      </c>
      <c r="J147" s="106" t="s">
        <v>3452</v>
      </c>
    </row>
    <row r="148" spans="1:10" x14ac:dyDescent="0.2">
      <c r="A148" s="106" t="s">
        <v>348</v>
      </c>
      <c r="B148" s="106" t="s">
        <v>1429</v>
      </c>
      <c r="C148" s="106" t="s">
        <v>253</v>
      </c>
      <c r="D148" s="106" t="s">
        <v>254</v>
      </c>
      <c r="E148">
        <v>8131</v>
      </c>
      <c r="F148" s="106" t="s">
        <v>1716</v>
      </c>
      <c r="G148" s="106" t="s">
        <v>255</v>
      </c>
      <c r="H148" s="106" t="s">
        <v>261</v>
      </c>
      <c r="I148">
        <v>709</v>
      </c>
    </row>
    <row r="149" spans="1:10" x14ac:dyDescent="0.2">
      <c r="A149" s="106" t="s">
        <v>348</v>
      </c>
      <c r="B149" s="106" t="s">
        <v>1429</v>
      </c>
      <c r="C149" s="106" t="s">
        <v>253</v>
      </c>
      <c r="D149" s="106" t="s">
        <v>254</v>
      </c>
      <c r="E149">
        <v>9049</v>
      </c>
      <c r="F149" s="106" t="s">
        <v>1717</v>
      </c>
      <c r="G149" s="106" t="s">
        <v>263</v>
      </c>
      <c r="H149" s="106" t="s">
        <v>338</v>
      </c>
      <c r="I149" s="106">
        <v>63</v>
      </c>
      <c r="J149" s="106"/>
    </row>
    <row r="150" spans="1:10" x14ac:dyDescent="0.2">
      <c r="A150" s="106" t="s">
        <v>348</v>
      </c>
      <c r="B150" s="106" t="s">
        <v>1429</v>
      </c>
      <c r="C150" s="106" t="s">
        <v>253</v>
      </c>
      <c r="D150" s="106" t="s">
        <v>254</v>
      </c>
      <c r="E150">
        <v>9067</v>
      </c>
      <c r="F150" s="106" t="s">
        <v>1718</v>
      </c>
      <c r="G150" s="106" t="s">
        <v>255</v>
      </c>
      <c r="H150" s="106" t="s">
        <v>338</v>
      </c>
      <c r="I150" s="106">
        <v>96</v>
      </c>
      <c r="J150" s="106"/>
    </row>
    <row r="151" spans="1:10" x14ac:dyDescent="0.2">
      <c r="A151" s="106" t="s">
        <v>348</v>
      </c>
      <c r="B151" s="106" t="s">
        <v>1429</v>
      </c>
      <c r="C151" s="106" t="s">
        <v>253</v>
      </c>
      <c r="D151" s="106" t="s">
        <v>254</v>
      </c>
      <c r="E151">
        <v>9130</v>
      </c>
      <c r="F151" s="106" t="s">
        <v>1719</v>
      </c>
      <c r="G151" s="106" t="s">
        <v>255</v>
      </c>
      <c r="H151" s="106" t="s">
        <v>1592</v>
      </c>
      <c r="I151">
        <v>73</v>
      </c>
    </row>
    <row r="152" spans="1:10" x14ac:dyDescent="0.2">
      <c r="A152" s="106" t="s">
        <v>348</v>
      </c>
      <c r="B152" s="106" t="s">
        <v>1429</v>
      </c>
      <c r="C152" s="106" t="s">
        <v>253</v>
      </c>
      <c r="D152" s="106" t="s">
        <v>254</v>
      </c>
      <c r="E152">
        <v>9706</v>
      </c>
      <c r="F152" s="106" t="s">
        <v>1720</v>
      </c>
      <c r="G152" s="106" t="s">
        <v>255</v>
      </c>
      <c r="H152" s="106" t="s">
        <v>281</v>
      </c>
      <c r="I152" s="106" t="s">
        <v>305</v>
      </c>
      <c r="J152" s="106" t="s">
        <v>4035</v>
      </c>
    </row>
    <row r="153" spans="1:10" x14ac:dyDescent="0.2">
      <c r="A153" s="106" t="s">
        <v>348</v>
      </c>
      <c r="B153" s="106" t="s">
        <v>1429</v>
      </c>
      <c r="C153" s="106" t="s">
        <v>257</v>
      </c>
      <c r="D153" s="106" t="s">
        <v>254</v>
      </c>
      <c r="E153">
        <v>9746</v>
      </c>
      <c r="F153" s="106" t="s">
        <v>1721</v>
      </c>
      <c r="G153" s="106" t="s">
        <v>255</v>
      </c>
      <c r="H153" s="106" t="s">
        <v>266</v>
      </c>
      <c r="I153" s="106" t="s">
        <v>286</v>
      </c>
      <c r="J153" s="106" t="s">
        <v>3789</v>
      </c>
    </row>
    <row r="154" spans="1:10" x14ac:dyDescent="0.2">
      <c r="A154" s="106" t="s">
        <v>348</v>
      </c>
      <c r="B154" s="106" t="s">
        <v>1429</v>
      </c>
      <c r="C154" s="106" t="s">
        <v>253</v>
      </c>
      <c r="D154" s="106" t="s">
        <v>254</v>
      </c>
      <c r="E154">
        <v>9928</v>
      </c>
      <c r="F154" s="106" t="s">
        <v>1722</v>
      </c>
      <c r="G154" s="106" t="s">
        <v>255</v>
      </c>
      <c r="H154" s="106" t="s">
        <v>266</v>
      </c>
      <c r="I154" s="106" t="s">
        <v>286</v>
      </c>
      <c r="J154" s="106" t="s">
        <v>4036</v>
      </c>
    </row>
    <row r="155" spans="1:10" x14ac:dyDescent="0.2">
      <c r="A155" s="106" t="s">
        <v>348</v>
      </c>
      <c r="B155" s="106" t="s">
        <v>252</v>
      </c>
      <c r="C155" s="106" t="s">
        <v>264</v>
      </c>
      <c r="D155" s="106" t="s">
        <v>254</v>
      </c>
      <c r="E155">
        <v>2405</v>
      </c>
      <c r="F155" s="106" t="s">
        <v>3778</v>
      </c>
      <c r="G155" s="106" t="s">
        <v>263</v>
      </c>
      <c r="H155" s="106" t="s">
        <v>260</v>
      </c>
      <c r="I155" s="106">
        <v>27</v>
      </c>
      <c r="J155" s="106"/>
    </row>
    <row r="156" spans="1:10" x14ac:dyDescent="0.2">
      <c r="A156" s="106" t="s">
        <v>348</v>
      </c>
      <c r="B156" s="106" t="s">
        <v>252</v>
      </c>
      <c r="C156" s="106" t="s">
        <v>253</v>
      </c>
      <c r="D156" s="106" t="s">
        <v>258</v>
      </c>
      <c r="E156">
        <v>3464</v>
      </c>
      <c r="F156" s="106" t="s">
        <v>461</v>
      </c>
      <c r="G156" s="106" t="s">
        <v>255</v>
      </c>
      <c r="H156" s="106" t="s">
        <v>281</v>
      </c>
      <c r="I156" s="106">
        <v>84</v>
      </c>
      <c r="J156" s="106"/>
    </row>
    <row r="157" spans="1:10" x14ac:dyDescent="0.2">
      <c r="A157" s="106" t="s">
        <v>348</v>
      </c>
      <c r="B157" s="106" t="s">
        <v>252</v>
      </c>
      <c r="C157" s="106" t="s">
        <v>257</v>
      </c>
      <c r="D157" s="106" t="s">
        <v>258</v>
      </c>
      <c r="E157">
        <v>3712</v>
      </c>
      <c r="F157" s="106" t="s">
        <v>1723</v>
      </c>
      <c r="G157" s="106" t="s">
        <v>263</v>
      </c>
      <c r="H157" s="106" t="s">
        <v>266</v>
      </c>
      <c r="I157">
        <v>109</v>
      </c>
    </row>
    <row r="158" spans="1:10" x14ac:dyDescent="0.2">
      <c r="A158" s="106" t="s">
        <v>348</v>
      </c>
      <c r="B158" s="106" t="s">
        <v>252</v>
      </c>
      <c r="C158" s="106" t="s">
        <v>262</v>
      </c>
      <c r="D158" s="106" t="s">
        <v>254</v>
      </c>
      <c r="E158">
        <v>3744</v>
      </c>
      <c r="F158" s="106" t="s">
        <v>1724</v>
      </c>
      <c r="G158" s="106" t="s">
        <v>263</v>
      </c>
      <c r="H158" s="106" t="s">
        <v>266</v>
      </c>
      <c r="I158" s="106">
        <v>52</v>
      </c>
      <c r="J158" s="106"/>
    </row>
    <row r="159" spans="1:10" x14ac:dyDescent="0.2">
      <c r="A159" s="106" t="s">
        <v>348</v>
      </c>
      <c r="B159" s="106" t="s">
        <v>252</v>
      </c>
      <c r="C159" s="106" t="s">
        <v>253</v>
      </c>
      <c r="D159" s="106" t="s">
        <v>254</v>
      </c>
      <c r="E159">
        <v>3929</v>
      </c>
      <c r="F159" s="106" t="s">
        <v>1725</v>
      </c>
      <c r="G159" s="106" t="s">
        <v>267</v>
      </c>
      <c r="H159" s="106" t="s">
        <v>266</v>
      </c>
      <c r="I159" s="106">
        <v>74</v>
      </c>
      <c r="J159" s="106"/>
    </row>
    <row r="160" spans="1:10" x14ac:dyDescent="0.2">
      <c r="A160" s="106" t="s">
        <v>348</v>
      </c>
      <c r="B160" s="106" t="s">
        <v>252</v>
      </c>
      <c r="C160" s="106" t="s">
        <v>253</v>
      </c>
      <c r="D160" s="106" t="s">
        <v>254</v>
      </c>
      <c r="E160">
        <v>4485</v>
      </c>
      <c r="F160" s="106" t="s">
        <v>1346</v>
      </c>
      <c r="G160" s="106" t="s">
        <v>267</v>
      </c>
      <c r="H160" s="106" t="s">
        <v>266</v>
      </c>
      <c r="I160" s="106">
        <v>783</v>
      </c>
      <c r="J160" s="106"/>
    </row>
    <row r="161" spans="1:10" x14ac:dyDescent="0.2">
      <c r="A161" s="106" t="s">
        <v>348</v>
      </c>
      <c r="B161" s="106" t="s">
        <v>252</v>
      </c>
      <c r="C161" s="106" t="s">
        <v>262</v>
      </c>
      <c r="D161" s="106" t="s">
        <v>254</v>
      </c>
      <c r="E161">
        <v>4722</v>
      </c>
      <c r="F161" s="106" t="s">
        <v>1726</v>
      </c>
      <c r="G161" s="106" t="s">
        <v>255</v>
      </c>
      <c r="H161" s="106" t="s">
        <v>266</v>
      </c>
      <c r="I161" s="106">
        <v>927</v>
      </c>
      <c r="J161" s="106"/>
    </row>
    <row r="162" spans="1:10" x14ac:dyDescent="0.2">
      <c r="A162" s="106" t="s">
        <v>348</v>
      </c>
      <c r="B162" s="106" t="s">
        <v>252</v>
      </c>
      <c r="C162" s="106" t="s">
        <v>257</v>
      </c>
      <c r="D162" s="106" t="s">
        <v>258</v>
      </c>
      <c r="E162">
        <v>4809</v>
      </c>
      <c r="F162" s="106" t="s">
        <v>1727</v>
      </c>
      <c r="G162" s="106" t="s">
        <v>255</v>
      </c>
      <c r="H162" s="106" t="s">
        <v>281</v>
      </c>
      <c r="I162" s="106">
        <v>208</v>
      </c>
      <c r="J162" s="106"/>
    </row>
    <row r="163" spans="1:10" x14ac:dyDescent="0.2">
      <c r="A163" s="106" t="s">
        <v>348</v>
      </c>
      <c r="B163" s="106" t="s">
        <v>252</v>
      </c>
      <c r="C163" s="106" t="s">
        <v>253</v>
      </c>
      <c r="D163" s="106" t="s">
        <v>258</v>
      </c>
      <c r="E163">
        <v>6678</v>
      </c>
      <c r="F163" s="106" t="s">
        <v>350</v>
      </c>
      <c r="G163" s="106" t="s">
        <v>255</v>
      </c>
      <c r="H163" s="106" t="s">
        <v>280</v>
      </c>
      <c r="I163" s="106">
        <v>179</v>
      </c>
      <c r="J163" s="106"/>
    </row>
    <row r="164" spans="1:10" x14ac:dyDescent="0.2">
      <c r="A164" s="106" t="s">
        <v>348</v>
      </c>
      <c r="B164" s="106" t="s">
        <v>252</v>
      </c>
      <c r="C164" s="106" t="s">
        <v>253</v>
      </c>
      <c r="D164" s="106" t="s">
        <v>254</v>
      </c>
      <c r="E164">
        <v>6879</v>
      </c>
      <c r="F164" s="106" t="s">
        <v>1728</v>
      </c>
      <c r="G164" s="106" t="s">
        <v>255</v>
      </c>
      <c r="H164" s="106" t="s">
        <v>266</v>
      </c>
      <c r="I164">
        <v>237</v>
      </c>
    </row>
    <row r="165" spans="1:10" x14ac:dyDescent="0.2">
      <c r="A165" s="106" t="s">
        <v>348</v>
      </c>
      <c r="B165" s="106" t="s">
        <v>252</v>
      </c>
      <c r="C165" s="106" t="s">
        <v>253</v>
      </c>
      <c r="D165" s="106" t="s">
        <v>254</v>
      </c>
      <c r="E165">
        <v>7891</v>
      </c>
      <c r="F165" s="106" t="s">
        <v>1729</v>
      </c>
      <c r="G165" s="106" t="s">
        <v>259</v>
      </c>
      <c r="H165" s="106" t="s">
        <v>268</v>
      </c>
      <c r="I165" s="106">
        <v>45</v>
      </c>
      <c r="J165" s="106"/>
    </row>
    <row r="166" spans="1:10" x14ac:dyDescent="0.2">
      <c r="A166" s="106" t="s">
        <v>348</v>
      </c>
      <c r="B166" s="106" t="s">
        <v>252</v>
      </c>
      <c r="C166" s="106" t="s">
        <v>253</v>
      </c>
      <c r="D166" s="106" t="s">
        <v>254</v>
      </c>
      <c r="E166">
        <v>8522</v>
      </c>
      <c r="F166" s="106" t="s">
        <v>1731</v>
      </c>
      <c r="G166" s="106" t="s">
        <v>255</v>
      </c>
      <c r="H166" s="106" t="s">
        <v>424</v>
      </c>
      <c r="I166" s="106">
        <v>656</v>
      </c>
      <c r="J166" s="106"/>
    </row>
    <row r="167" spans="1:10" x14ac:dyDescent="0.2">
      <c r="A167" s="106" t="s">
        <v>348</v>
      </c>
      <c r="B167" s="106" t="s">
        <v>252</v>
      </c>
      <c r="C167" s="106" t="s">
        <v>262</v>
      </c>
      <c r="D167" s="106" t="s">
        <v>254</v>
      </c>
      <c r="E167">
        <v>9543</v>
      </c>
      <c r="F167" s="106" t="s">
        <v>1440</v>
      </c>
      <c r="G167" s="106" t="s">
        <v>255</v>
      </c>
      <c r="H167" s="106" t="s">
        <v>426</v>
      </c>
      <c r="I167" s="106">
        <v>700</v>
      </c>
      <c r="J167" s="106"/>
    </row>
    <row r="168" spans="1:10" x14ac:dyDescent="0.2">
      <c r="A168" s="106" t="s">
        <v>352</v>
      </c>
      <c r="B168" s="106" t="s">
        <v>1733</v>
      </c>
      <c r="C168" s="106" t="s">
        <v>253</v>
      </c>
      <c r="D168" s="106" t="s">
        <v>254</v>
      </c>
      <c r="E168">
        <v>4626</v>
      </c>
      <c r="F168" s="106" t="s">
        <v>355</v>
      </c>
      <c r="G168" s="106" t="s">
        <v>255</v>
      </c>
      <c r="H168" s="106" t="s">
        <v>268</v>
      </c>
      <c r="I168" t="s">
        <v>286</v>
      </c>
      <c r="J168" t="s">
        <v>4037</v>
      </c>
    </row>
    <row r="169" spans="1:10" x14ac:dyDescent="0.2">
      <c r="A169" s="106" t="s">
        <v>352</v>
      </c>
      <c r="B169" s="106" t="s">
        <v>1588</v>
      </c>
      <c r="C169" s="106" t="s">
        <v>253</v>
      </c>
      <c r="D169" s="106" t="s">
        <v>254</v>
      </c>
      <c r="E169">
        <v>1820</v>
      </c>
      <c r="F169" s="106" t="s">
        <v>1734</v>
      </c>
      <c r="G169" s="106" t="s">
        <v>255</v>
      </c>
      <c r="H169" s="106" t="s">
        <v>282</v>
      </c>
      <c r="I169" t="s">
        <v>286</v>
      </c>
      <c r="J169" t="s">
        <v>3772</v>
      </c>
    </row>
    <row r="170" spans="1:10" x14ac:dyDescent="0.2">
      <c r="A170" s="106" t="s">
        <v>352</v>
      </c>
      <c r="B170" s="106" t="s">
        <v>1585</v>
      </c>
      <c r="C170" s="106" t="s">
        <v>262</v>
      </c>
      <c r="D170" s="106" t="s">
        <v>258</v>
      </c>
      <c r="E170">
        <v>6722</v>
      </c>
      <c r="F170" s="106" t="s">
        <v>1735</v>
      </c>
      <c r="G170" s="106" t="s">
        <v>259</v>
      </c>
      <c r="H170" s="106" t="s">
        <v>280</v>
      </c>
      <c r="I170">
        <v>105</v>
      </c>
    </row>
    <row r="171" spans="1:10" x14ac:dyDescent="0.2">
      <c r="A171" s="106" t="s">
        <v>352</v>
      </c>
      <c r="B171" s="106" t="s">
        <v>1585</v>
      </c>
      <c r="C171" s="106" t="s">
        <v>253</v>
      </c>
      <c r="D171" s="106" t="s">
        <v>254</v>
      </c>
      <c r="E171">
        <v>7012</v>
      </c>
      <c r="F171" s="106" t="s">
        <v>1736</v>
      </c>
      <c r="G171" s="106" t="s">
        <v>255</v>
      </c>
      <c r="H171" s="106" t="s">
        <v>285</v>
      </c>
      <c r="I171" t="s">
        <v>322</v>
      </c>
      <c r="J171" t="s">
        <v>4038</v>
      </c>
    </row>
    <row r="172" spans="1:10" x14ac:dyDescent="0.2">
      <c r="A172" s="106" t="s">
        <v>352</v>
      </c>
      <c r="B172" s="106" t="s">
        <v>1585</v>
      </c>
      <c r="C172" s="106" t="s">
        <v>253</v>
      </c>
      <c r="D172" s="106" t="s">
        <v>254</v>
      </c>
      <c r="E172">
        <v>9856</v>
      </c>
      <c r="F172" s="106" t="s">
        <v>1737</v>
      </c>
      <c r="G172" s="106" t="s">
        <v>255</v>
      </c>
      <c r="H172" s="106" t="s">
        <v>265</v>
      </c>
      <c r="I172">
        <v>394</v>
      </c>
    </row>
    <row r="173" spans="1:10" x14ac:dyDescent="0.2">
      <c r="A173" s="106" t="s">
        <v>352</v>
      </c>
      <c r="B173" s="106" t="s">
        <v>602</v>
      </c>
      <c r="C173" s="106" t="s">
        <v>253</v>
      </c>
      <c r="D173" s="106" t="s">
        <v>254</v>
      </c>
      <c r="E173">
        <v>5355</v>
      </c>
      <c r="F173" s="106" t="s">
        <v>1738</v>
      </c>
      <c r="G173" s="106" t="s">
        <v>263</v>
      </c>
      <c r="H173" s="106" t="s">
        <v>297</v>
      </c>
      <c r="I173">
        <v>38</v>
      </c>
    </row>
    <row r="174" spans="1:10" x14ac:dyDescent="0.2">
      <c r="A174" s="106" t="s">
        <v>352</v>
      </c>
      <c r="B174" s="106" t="s">
        <v>602</v>
      </c>
      <c r="C174" s="106" t="s">
        <v>253</v>
      </c>
      <c r="D174" s="106" t="s">
        <v>254</v>
      </c>
      <c r="E174">
        <v>8173</v>
      </c>
      <c r="F174" s="106" t="s">
        <v>1739</v>
      </c>
      <c r="G174" s="106" t="s">
        <v>255</v>
      </c>
      <c r="H174" s="106" t="s">
        <v>265</v>
      </c>
      <c r="I174">
        <v>685</v>
      </c>
    </row>
    <row r="175" spans="1:10" x14ac:dyDescent="0.2">
      <c r="A175" s="106" t="s">
        <v>352</v>
      </c>
      <c r="B175" s="106" t="s">
        <v>1259</v>
      </c>
      <c r="C175" s="106" t="s">
        <v>253</v>
      </c>
      <c r="D175" s="106" t="s">
        <v>254</v>
      </c>
      <c r="E175">
        <v>4188</v>
      </c>
      <c r="F175" s="106" t="s">
        <v>1740</v>
      </c>
      <c r="G175" s="106" t="s">
        <v>255</v>
      </c>
      <c r="H175" s="106" t="s">
        <v>268</v>
      </c>
      <c r="I175" s="106" t="s">
        <v>475</v>
      </c>
      <c r="J175" s="106" t="s">
        <v>4039</v>
      </c>
    </row>
    <row r="176" spans="1:10" x14ac:dyDescent="0.2">
      <c r="A176" s="106" t="s">
        <v>352</v>
      </c>
      <c r="B176" s="106" t="s">
        <v>1259</v>
      </c>
      <c r="C176" s="106" t="s">
        <v>262</v>
      </c>
      <c r="D176" s="106" t="s">
        <v>254</v>
      </c>
      <c r="E176">
        <v>4312</v>
      </c>
      <c r="F176" s="106" t="s">
        <v>1741</v>
      </c>
      <c r="G176" s="106" t="s">
        <v>255</v>
      </c>
      <c r="H176" s="106" t="s">
        <v>266</v>
      </c>
      <c r="I176" s="106">
        <v>292</v>
      </c>
      <c r="J176" s="106"/>
    </row>
    <row r="177" spans="1:10" x14ac:dyDescent="0.2">
      <c r="A177" s="106" t="s">
        <v>352</v>
      </c>
      <c r="B177" s="106" t="s">
        <v>1259</v>
      </c>
      <c r="C177" s="106" t="s">
        <v>253</v>
      </c>
      <c r="D177" s="106" t="s">
        <v>254</v>
      </c>
      <c r="E177">
        <v>4624</v>
      </c>
      <c r="F177" s="106" t="s">
        <v>1742</v>
      </c>
      <c r="G177" s="106" t="s">
        <v>263</v>
      </c>
      <c r="H177" s="106" t="s">
        <v>268</v>
      </c>
      <c r="I177" s="106">
        <v>82</v>
      </c>
      <c r="J177" s="106"/>
    </row>
    <row r="178" spans="1:10" x14ac:dyDescent="0.2">
      <c r="A178" s="106" t="s">
        <v>352</v>
      </c>
      <c r="B178" s="106" t="s">
        <v>1259</v>
      </c>
      <c r="C178" s="106" t="s">
        <v>264</v>
      </c>
      <c r="D178" s="106" t="s">
        <v>254</v>
      </c>
      <c r="E178">
        <v>4767</v>
      </c>
      <c r="F178" s="106" t="s">
        <v>1743</v>
      </c>
      <c r="G178" s="106" t="s">
        <v>255</v>
      </c>
      <c r="H178" s="106" t="s">
        <v>260</v>
      </c>
      <c r="I178">
        <v>231</v>
      </c>
    </row>
    <row r="179" spans="1:10" x14ac:dyDescent="0.2">
      <c r="A179" s="106" t="s">
        <v>352</v>
      </c>
      <c r="B179" s="106" t="s">
        <v>1259</v>
      </c>
      <c r="C179" s="106" t="s">
        <v>253</v>
      </c>
      <c r="D179" s="106" t="s">
        <v>254</v>
      </c>
      <c r="E179">
        <v>6709</v>
      </c>
      <c r="F179" s="106" t="s">
        <v>1744</v>
      </c>
      <c r="G179" s="106" t="s">
        <v>263</v>
      </c>
      <c r="H179" s="106" t="s">
        <v>280</v>
      </c>
      <c r="I179">
        <v>125</v>
      </c>
    </row>
    <row r="180" spans="1:10" x14ac:dyDescent="0.2">
      <c r="A180" s="106" t="s">
        <v>352</v>
      </c>
      <c r="B180" s="106" t="s">
        <v>1259</v>
      </c>
      <c r="C180" s="106" t="s">
        <v>253</v>
      </c>
      <c r="D180" s="106" t="s">
        <v>254</v>
      </c>
      <c r="E180">
        <v>7105</v>
      </c>
      <c r="F180" s="106" t="s">
        <v>1745</v>
      </c>
      <c r="G180" s="106" t="s">
        <v>255</v>
      </c>
      <c r="H180" s="106" t="s">
        <v>285</v>
      </c>
      <c r="I180" s="106" t="s">
        <v>286</v>
      </c>
      <c r="J180" s="106" t="s">
        <v>4040</v>
      </c>
    </row>
    <row r="181" spans="1:10" x14ac:dyDescent="0.2">
      <c r="A181" s="106" t="s">
        <v>352</v>
      </c>
      <c r="B181" s="106" t="s">
        <v>1259</v>
      </c>
      <c r="C181" s="106" t="s">
        <v>253</v>
      </c>
      <c r="D181" s="106" t="s">
        <v>254</v>
      </c>
      <c r="E181">
        <v>7203</v>
      </c>
      <c r="F181" s="106" t="s">
        <v>1909</v>
      </c>
      <c r="G181" s="106" t="s">
        <v>255</v>
      </c>
      <c r="H181" s="106" t="s">
        <v>285</v>
      </c>
      <c r="I181" s="106" t="s">
        <v>4041</v>
      </c>
      <c r="J181" s="106" t="s">
        <v>4009</v>
      </c>
    </row>
    <row r="182" spans="1:10" x14ac:dyDescent="0.2">
      <c r="A182" s="106" t="s">
        <v>352</v>
      </c>
      <c r="B182" s="106" t="s">
        <v>1259</v>
      </c>
      <c r="C182" s="106" t="s">
        <v>253</v>
      </c>
      <c r="D182" s="106" t="s">
        <v>254</v>
      </c>
      <c r="E182">
        <v>8037</v>
      </c>
      <c r="F182" s="106" t="s">
        <v>1746</v>
      </c>
      <c r="G182" s="106" t="s">
        <v>255</v>
      </c>
      <c r="H182" s="106" t="s">
        <v>261</v>
      </c>
      <c r="I182" s="106">
        <v>426</v>
      </c>
      <c r="J182" s="106"/>
    </row>
    <row r="183" spans="1:10" x14ac:dyDescent="0.2">
      <c r="A183" s="106" t="s">
        <v>352</v>
      </c>
      <c r="B183" s="106" t="s">
        <v>1259</v>
      </c>
      <c r="C183" s="106" t="s">
        <v>253</v>
      </c>
      <c r="D183" s="106" t="s">
        <v>254</v>
      </c>
      <c r="E183">
        <v>8038</v>
      </c>
      <c r="F183" s="106" t="s">
        <v>1747</v>
      </c>
      <c r="G183" s="106" t="s">
        <v>255</v>
      </c>
      <c r="H183" s="106" t="s">
        <v>261</v>
      </c>
      <c r="I183">
        <v>112</v>
      </c>
    </row>
    <row r="184" spans="1:10" x14ac:dyDescent="0.2">
      <c r="A184" s="106" t="s">
        <v>352</v>
      </c>
      <c r="B184" s="106" t="s">
        <v>1259</v>
      </c>
      <c r="C184" s="106" t="s">
        <v>253</v>
      </c>
      <c r="D184" s="106" t="s">
        <v>254</v>
      </c>
      <c r="E184">
        <v>8399</v>
      </c>
      <c r="F184" s="106" t="s">
        <v>1748</v>
      </c>
      <c r="G184" s="106" t="s">
        <v>255</v>
      </c>
      <c r="H184" s="106" t="s">
        <v>424</v>
      </c>
      <c r="I184" s="106">
        <v>468</v>
      </c>
      <c r="J184" s="106"/>
    </row>
    <row r="185" spans="1:10" x14ac:dyDescent="0.2">
      <c r="A185" s="106" t="s">
        <v>352</v>
      </c>
      <c r="B185" s="106" t="s">
        <v>1259</v>
      </c>
      <c r="C185" s="106" t="s">
        <v>253</v>
      </c>
      <c r="D185" s="106" t="s">
        <v>254</v>
      </c>
      <c r="E185">
        <v>9956</v>
      </c>
      <c r="F185" s="106" t="s">
        <v>1749</v>
      </c>
      <c r="G185" s="106" t="s">
        <v>255</v>
      </c>
      <c r="H185" s="106" t="s">
        <v>265</v>
      </c>
      <c r="I185" s="106" t="s">
        <v>286</v>
      </c>
      <c r="J185" s="106" t="s">
        <v>4042</v>
      </c>
    </row>
    <row r="186" spans="1:10" x14ac:dyDescent="0.2">
      <c r="A186" s="106" t="s">
        <v>352</v>
      </c>
      <c r="B186" s="106" t="s">
        <v>1442</v>
      </c>
      <c r="C186" s="106" t="s">
        <v>253</v>
      </c>
      <c r="D186" s="106" t="s">
        <v>254</v>
      </c>
      <c r="E186">
        <v>7011</v>
      </c>
      <c r="F186" s="106" t="s">
        <v>1443</v>
      </c>
      <c r="G186" s="106" t="s">
        <v>255</v>
      </c>
      <c r="H186" s="106" t="s">
        <v>276</v>
      </c>
      <c r="I186" s="106" t="s">
        <v>400</v>
      </c>
      <c r="J186" s="106" t="s">
        <v>4043</v>
      </c>
    </row>
    <row r="187" spans="1:10" x14ac:dyDescent="0.2">
      <c r="A187" s="106" t="s">
        <v>352</v>
      </c>
      <c r="B187" s="106" t="s">
        <v>603</v>
      </c>
      <c r="C187" s="106" t="s">
        <v>253</v>
      </c>
      <c r="D187" s="106" t="s">
        <v>254</v>
      </c>
      <c r="E187">
        <v>1965</v>
      </c>
      <c r="F187" s="106" t="s">
        <v>1750</v>
      </c>
      <c r="G187" s="106" t="s">
        <v>263</v>
      </c>
      <c r="H187" s="106" t="s">
        <v>282</v>
      </c>
      <c r="I187" s="106">
        <v>208</v>
      </c>
      <c r="J187" s="106"/>
    </row>
    <row r="188" spans="1:10" x14ac:dyDescent="0.2">
      <c r="A188" s="106" t="s">
        <v>352</v>
      </c>
      <c r="B188" s="106" t="s">
        <v>603</v>
      </c>
      <c r="C188" s="106" t="s">
        <v>253</v>
      </c>
      <c r="D188" s="106" t="s">
        <v>254</v>
      </c>
      <c r="E188">
        <v>2264</v>
      </c>
      <c r="F188" s="106" t="s">
        <v>1751</v>
      </c>
      <c r="G188" s="106" t="s">
        <v>255</v>
      </c>
      <c r="H188" s="106" t="s">
        <v>256</v>
      </c>
      <c r="I188" s="106" t="s">
        <v>278</v>
      </c>
      <c r="J188" s="106" t="s">
        <v>3534</v>
      </c>
    </row>
    <row r="189" spans="1:10" x14ac:dyDescent="0.2">
      <c r="A189" s="106" t="s">
        <v>352</v>
      </c>
      <c r="B189" s="106" t="s">
        <v>603</v>
      </c>
      <c r="C189" s="106" t="s">
        <v>253</v>
      </c>
      <c r="D189" s="106" t="s">
        <v>254</v>
      </c>
      <c r="E189">
        <v>2269</v>
      </c>
      <c r="F189" s="106" t="s">
        <v>1752</v>
      </c>
      <c r="G189" s="106" t="s">
        <v>255</v>
      </c>
      <c r="H189" s="106" t="s">
        <v>256</v>
      </c>
      <c r="I189" s="106" t="s">
        <v>427</v>
      </c>
      <c r="J189" s="106" t="s">
        <v>4044</v>
      </c>
    </row>
    <row r="190" spans="1:10" x14ac:dyDescent="0.2">
      <c r="A190" s="106" t="s">
        <v>352</v>
      </c>
      <c r="B190" s="106" t="s">
        <v>603</v>
      </c>
      <c r="C190" s="106" t="s">
        <v>253</v>
      </c>
      <c r="D190" s="106" t="s">
        <v>254</v>
      </c>
      <c r="E190">
        <v>3123</v>
      </c>
      <c r="F190" s="106" t="s">
        <v>1753</v>
      </c>
      <c r="G190" s="106" t="s">
        <v>263</v>
      </c>
      <c r="H190" s="106" t="s">
        <v>288</v>
      </c>
      <c r="I190">
        <v>66</v>
      </c>
    </row>
    <row r="191" spans="1:10" x14ac:dyDescent="0.2">
      <c r="A191" s="106" t="s">
        <v>352</v>
      </c>
      <c r="B191" s="106" t="s">
        <v>603</v>
      </c>
      <c r="C191" s="106" t="s">
        <v>253</v>
      </c>
      <c r="D191" s="106" t="s">
        <v>254</v>
      </c>
      <c r="E191">
        <v>4224</v>
      </c>
      <c r="F191" s="106" t="s">
        <v>1754</v>
      </c>
      <c r="G191" s="106" t="s">
        <v>263</v>
      </c>
      <c r="H191" s="106" t="s">
        <v>268</v>
      </c>
      <c r="I191" s="106">
        <v>95</v>
      </c>
      <c r="J191" s="106"/>
    </row>
    <row r="192" spans="1:10" x14ac:dyDescent="0.2">
      <c r="A192" s="106" t="s">
        <v>352</v>
      </c>
      <c r="B192" s="106" t="s">
        <v>603</v>
      </c>
      <c r="C192" s="106" t="s">
        <v>253</v>
      </c>
      <c r="D192" s="106" t="s">
        <v>254</v>
      </c>
      <c r="E192">
        <v>4409</v>
      </c>
      <c r="F192" s="106" t="s">
        <v>1755</v>
      </c>
      <c r="G192" s="106" t="s">
        <v>263</v>
      </c>
      <c r="H192" s="106" t="s">
        <v>268</v>
      </c>
      <c r="I192" s="106">
        <v>108</v>
      </c>
      <c r="J192" s="106"/>
    </row>
    <row r="193" spans="1:10" x14ac:dyDescent="0.2">
      <c r="A193" s="106" t="s">
        <v>352</v>
      </c>
      <c r="B193" s="106" t="s">
        <v>603</v>
      </c>
      <c r="C193" s="106" t="s">
        <v>253</v>
      </c>
      <c r="D193" s="106" t="s">
        <v>254</v>
      </c>
      <c r="E193">
        <v>5958</v>
      </c>
      <c r="F193" s="106" t="s">
        <v>1756</v>
      </c>
      <c r="G193" s="106" t="s">
        <v>255</v>
      </c>
      <c r="H193" s="106" t="s">
        <v>270</v>
      </c>
      <c r="I193" s="106">
        <v>68</v>
      </c>
      <c r="J193" s="106"/>
    </row>
    <row r="194" spans="1:10" x14ac:dyDescent="0.2">
      <c r="A194" s="106" t="s">
        <v>352</v>
      </c>
      <c r="B194" s="106" t="s">
        <v>603</v>
      </c>
      <c r="C194" s="106" t="s">
        <v>253</v>
      </c>
      <c r="D194" s="106" t="s">
        <v>254</v>
      </c>
      <c r="E194">
        <v>6121</v>
      </c>
      <c r="F194" s="106" t="s">
        <v>1450</v>
      </c>
      <c r="G194" s="106" t="s">
        <v>255</v>
      </c>
      <c r="H194" s="106" t="s">
        <v>276</v>
      </c>
      <c r="I194" s="106">
        <v>89</v>
      </c>
      <c r="J194" s="106"/>
    </row>
    <row r="195" spans="1:10" x14ac:dyDescent="0.2">
      <c r="A195" s="106" t="s">
        <v>352</v>
      </c>
      <c r="B195" s="106" t="s">
        <v>603</v>
      </c>
      <c r="C195" s="106" t="s">
        <v>253</v>
      </c>
      <c r="D195" s="106" t="s">
        <v>254</v>
      </c>
      <c r="E195">
        <v>6281</v>
      </c>
      <c r="F195" s="106" t="s">
        <v>1757</v>
      </c>
      <c r="G195" s="106" t="s">
        <v>259</v>
      </c>
      <c r="H195" s="106" t="s">
        <v>276</v>
      </c>
      <c r="I195" s="106">
        <v>102</v>
      </c>
      <c r="J195" s="106"/>
    </row>
    <row r="196" spans="1:10" x14ac:dyDescent="0.2">
      <c r="A196" s="106" t="s">
        <v>352</v>
      </c>
      <c r="B196" s="106" t="s">
        <v>603</v>
      </c>
      <c r="C196" s="106" t="s">
        <v>253</v>
      </c>
      <c r="D196" s="106" t="s">
        <v>254</v>
      </c>
      <c r="E196">
        <v>6351</v>
      </c>
      <c r="F196" s="106" t="s">
        <v>1758</v>
      </c>
      <c r="G196" s="106" t="s">
        <v>255</v>
      </c>
      <c r="H196" s="106" t="s">
        <v>276</v>
      </c>
      <c r="I196" s="106">
        <v>509</v>
      </c>
      <c r="J196" s="106"/>
    </row>
    <row r="197" spans="1:10" x14ac:dyDescent="0.2">
      <c r="A197" s="106" t="s">
        <v>352</v>
      </c>
      <c r="B197" s="106" t="s">
        <v>603</v>
      </c>
      <c r="C197" s="106" t="s">
        <v>253</v>
      </c>
      <c r="D197" s="106" t="s">
        <v>254</v>
      </c>
      <c r="E197">
        <v>6368</v>
      </c>
      <c r="F197" s="106" t="s">
        <v>1759</v>
      </c>
      <c r="G197" s="106" t="s">
        <v>255</v>
      </c>
      <c r="H197" s="106" t="s">
        <v>276</v>
      </c>
      <c r="I197">
        <v>814</v>
      </c>
    </row>
    <row r="198" spans="1:10" x14ac:dyDescent="0.2">
      <c r="A198" s="106" t="s">
        <v>352</v>
      </c>
      <c r="B198" s="106" t="s">
        <v>603</v>
      </c>
      <c r="C198" s="106" t="s">
        <v>253</v>
      </c>
      <c r="D198" s="106" t="s">
        <v>254</v>
      </c>
      <c r="E198">
        <v>6406</v>
      </c>
      <c r="F198" s="106" t="s">
        <v>1760</v>
      </c>
      <c r="G198" s="106" t="s">
        <v>255</v>
      </c>
      <c r="H198" s="106" t="s">
        <v>276</v>
      </c>
      <c r="I198" s="106" t="s">
        <v>286</v>
      </c>
      <c r="J198" s="106" t="s">
        <v>4045</v>
      </c>
    </row>
    <row r="199" spans="1:10" x14ac:dyDescent="0.2">
      <c r="A199" s="106" t="s">
        <v>352</v>
      </c>
      <c r="B199" s="106" t="s">
        <v>603</v>
      </c>
      <c r="C199" s="106" t="s">
        <v>253</v>
      </c>
      <c r="D199" s="106" t="s">
        <v>254</v>
      </c>
      <c r="E199">
        <v>6647</v>
      </c>
      <c r="F199" s="106" t="s">
        <v>1761</v>
      </c>
      <c r="G199" s="106" t="s">
        <v>263</v>
      </c>
      <c r="H199" s="106" t="s">
        <v>280</v>
      </c>
      <c r="I199" s="106">
        <v>24</v>
      </c>
      <c r="J199" s="106"/>
    </row>
    <row r="200" spans="1:10" x14ac:dyDescent="0.2">
      <c r="A200" s="106" t="s">
        <v>352</v>
      </c>
      <c r="B200" s="106" t="s">
        <v>603</v>
      </c>
      <c r="C200" s="106" t="s">
        <v>253</v>
      </c>
      <c r="D200" s="106" t="s">
        <v>254</v>
      </c>
      <c r="E200">
        <v>7414</v>
      </c>
      <c r="F200" s="106" t="s">
        <v>1762</v>
      </c>
      <c r="G200" s="106" t="s">
        <v>255</v>
      </c>
      <c r="H200" s="106" t="s">
        <v>261</v>
      </c>
      <c r="I200">
        <v>297</v>
      </c>
    </row>
    <row r="201" spans="1:10" x14ac:dyDescent="0.2">
      <c r="A201" s="106" t="s">
        <v>352</v>
      </c>
      <c r="B201" s="106" t="s">
        <v>603</v>
      </c>
      <c r="C201" s="106" t="s">
        <v>253</v>
      </c>
      <c r="D201" s="106" t="s">
        <v>254</v>
      </c>
      <c r="E201">
        <v>8007</v>
      </c>
      <c r="F201" s="106" t="s">
        <v>1763</v>
      </c>
      <c r="G201" s="106" t="s">
        <v>255</v>
      </c>
      <c r="H201" s="106" t="s">
        <v>261</v>
      </c>
      <c r="I201" s="106">
        <v>88</v>
      </c>
      <c r="J201" s="106"/>
    </row>
    <row r="202" spans="1:10" x14ac:dyDescent="0.2">
      <c r="A202" s="106" t="s">
        <v>352</v>
      </c>
      <c r="B202" s="106" t="s">
        <v>603</v>
      </c>
      <c r="C202" s="106" t="s">
        <v>253</v>
      </c>
      <c r="D202" s="106" t="s">
        <v>254</v>
      </c>
      <c r="E202">
        <v>8086</v>
      </c>
      <c r="F202" s="106" t="s">
        <v>1764</v>
      </c>
      <c r="G202" s="106" t="s">
        <v>255</v>
      </c>
      <c r="H202" s="106" t="s">
        <v>331</v>
      </c>
      <c r="I202" t="s">
        <v>278</v>
      </c>
      <c r="J202" t="s">
        <v>3904</v>
      </c>
    </row>
    <row r="203" spans="1:10" x14ac:dyDescent="0.2">
      <c r="A203" s="106" t="s">
        <v>352</v>
      </c>
      <c r="B203" s="106" t="s">
        <v>603</v>
      </c>
      <c r="C203" s="106" t="s">
        <v>253</v>
      </c>
      <c r="D203" s="106" t="s">
        <v>254</v>
      </c>
      <c r="E203">
        <v>8740</v>
      </c>
      <c r="F203" s="106" t="s">
        <v>1765</v>
      </c>
      <c r="G203" s="106" t="s">
        <v>259</v>
      </c>
      <c r="H203" s="106" t="s">
        <v>1242</v>
      </c>
      <c r="I203">
        <v>23</v>
      </c>
    </row>
    <row r="204" spans="1:10" x14ac:dyDescent="0.2">
      <c r="A204" s="106" t="s">
        <v>352</v>
      </c>
      <c r="B204" s="106" t="s">
        <v>603</v>
      </c>
      <c r="C204" s="106" t="s">
        <v>253</v>
      </c>
      <c r="D204" s="106" t="s">
        <v>254</v>
      </c>
      <c r="E204">
        <v>9306</v>
      </c>
      <c r="F204" s="106" t="s">
        <v>1766</v>
      </c>
      <c r="G204" s="106" t="s">
        <v>255</v>
      </c>
      <c r="H204" s="106" t="s">
        <v>485</v>
      </c>
      <c r="I204" s="106">
        <v>127</v>
      </c>
      <c r="J204" s="106"/>
    </row>
    <row r="205" spans="1:10" x14ac:dyDescent="0.2">
      <c r="A205" s="106" t="s">
        <v>352</v>
      </c>
      <c r="B205" s="106" t="s">
        <v>603</v>
      </c>
      <c r="C205" s="106" t="s">
        <v>253</v>
      </c>
      <c r="D205" s="106" t="s">
        <v>254</v>
      </c>
      <c r="E205">
        <v>9967</v>
      </c>
      <c r="F205" s="106" t="s">
        <v>1767</v>
      </c>
      <c r="G205" s="106" t="s">
        <v>263</v>
      </c>
      <c r="H205" s="106" t="s">
        <v>261</v>
      </c>
      <c r="I205" s="106">
        <v>37</v>
      </c>
      <c r="J205" s="106"/>
    </row>
    <row r="206" spans="1:10" x14ac:dyDescent="0.2">
      <c r="A206" s="106" t="s">
        <v>352</v>
      </c>
      <c r="B206" s="106" t="s">
        <v>316</v>
      </c>
      <c r="C206" s="106" t="s">
        <v>264</v>
      </c>
      <c r="D206" s="106" t="s">
        <v>254</v>
      </c>
      <c r="E206">
        <v>1382</v>
      </c>
      <c r="F206" s="106" t="s">
        <v>1768</v>
      </c>
      <c r="G206" s="106" t="s">
        <v>259</v>
      </c>
      <c r="H206" s="106" t="s">
        <v>303</v>
      </c>
      <c r="I206" s="106">
        <v>11</v>
      </c>
      <c r="J206" s="106"/>
    </row>
    <row r="207" spans="1:10" x14ac:dyDescent="0.2">
      <c r="A207" s="106" t="s">
        <v>352</v>
      </c>
      <c r="B207" s="106" t="s">
        <v>316</v>
      </c>
      <c r="C207" s="106" t="s">
        <v>253</v>
      </c>
      <c r="D207" s="106" t="s">
        <v>254</v>
      </c>
      <c r="E207">
        <v>1420</v>
      </c>
      <c r="F207" s="106" t="s">
        <v>1769</v>
      </c>
      <c r="G207" s="106" t="s">
        <v>255</v>
      </c>
      <c r="H207" s="106" t="s">
        <v>282</v>
      </c>
      <c r="I207">
        <v>92</v>
      </c>
    </row>
    <row r="208" spans="1:10" x14ac:dyDescent="0.2">
      <c r="A208" s="106" t="s">
        <v>352</v>
      </c>
      <c r="B208" s="106" t="s">
        <v>316</v>
      </c>
      <c r="C208" s="106" t="s">
        <v>253</v>
      </c>
      <c r="D208" s="106" t="s">
        <v>258</v>
      </c>
      <c r="E208">
        <v>1787</v>
      </c>
      <c r="F208" s="106" t="s">
        <v>1770</v>
      </c>
      <c r="G208" s="106" t="s">
        <v>259</v>
      </c>
      <c r="H208" s="106" t="s">
        <v>282</v>
      </c>
      <c r="I208" s="106">
        <v>85</v>
      </c>
      <c r="J208" s="106"/>
    </row>
    <row r="209" spans="1:10" x14ac:dyDescent="0.2">
      <c r="A209" s="106" t="s">
        <v>352</v>
      </c>
      <c r="B209" s="106" t="s">
        <v>316</v>
      </c>
      <c r="C209" s="106" t="s">
        <v>257</v>
      </c>
      <c r="D209" s="106" t="s">
        <v>254</v>
      </c>
      <c r="E209">
        <v>1789</v>
      </c>
      <c r="F209" s="106" t="s">
        <v>1771</v>
      </c>
      <c r="G209" s="106" t="s">
        <v>259</v>
      </c>
      <c r="H209" s="106" t="s">
        <v>282</v>
      </c>
      <c r="I209" s="106">
        <v>59</v>
      </c>
      <c r="J209" s="106"/>
    </row>
    <row r="210" spans="1:10" x14ac:dyDescent="0.2">
      <c r="A210" s="106" t="s">
        <v>352</v>
      </c>
      <c r="B210" s="106" t="s">
        <v>316</v>
      </c>
      <c r="C210" s="106" t="s">
        <v>253</v>
      </c>
      <c r="D210" s="106" t="s">
        <v>254</v>
      </c>
      <c r="E210">
        <v>1852</v>
      </c>
      <c r="F210" s="106" t="s">
        <v>1772</v>
      </c>
      <c r="G210" s="106" t="s">
        <v>255</v>
      </c>
      <c r="H210" s="106" t="s">
        <v>282</v>
      </c>
      <c r="I210" s="106">
        <v>385</v>
      </c>
      <c r="J210" s="106"/>
    </row>
    <row r="211" spans="1:10" x14ac:dyDescent="0.2">
      <c r="A211" s="106" t="s">
        <v>352</v>
      </c>
      <c r="B211" s="106" t="s">
        <v>316</v>
      </c>
      <c r="C211" s="106" t="s">
        <v>253</v>
      </c>
      <c r="D211" s="106" t="s">
        <v>254</v>
      </c>
      <c r="E211">
        <v>1870</v>
      </c>
      <c r="F211" s="106" t="s">
        <v>1773</v>
      </c>
      <c r="G211" s="106" t="s">
        <v>255</v>
      </c>
      <c r="H211" s="106" t="s">
        <v>282</v>
      </c>
      <c r="I211" s="106">
        <v>372</v>
      </c>
      <c r="J211" s="106"/>
    </row>
    <row r="212" spans="1:10" x14ac:dyDescent="0.2">
      <c r="A212" s="106" t="s">
        <v>352</v>
      </c>
      <c r="B212" s="106" t="s">
        <v>316</v>
      </c>
      <c r="C212" s="106" t="s">
        <v>253</v>
      </c>
      <c r="D212" s="106" t="s">
        <v>254</v>
      </c>
      <c r="E212">
        <v>1966</v>
      </c>
      <c r="F212" s="106" t="s">
        <v>1774</v>
      </c>
      <c r="G212" s="106" t="s">
        <v>263</v>
      </c>
      <c r="H212" s="106" t="s">
        <v>282</v>
      </c>
      <c r="I212" s="106">
        <v>80</v>
      </c>
      <c r="J212" s="106"/>
    </row>
    <row r="213" spans="1:10" x14ac:dyDescent="0.2">
      <c r="A213" s="106" t="s">
        <v>352</v>
      </c>
      <c r="B213" s="106" t="s">
        <v>316</v>
      </c>
      <c r="C213" s="106" t="s">
        <v>253</v>
      </c>
      <c r="D213" s="106" t="s">
        <v>254</v>
      </c>
      <c r="E213">
        <v>1980</v>
      </c>
      <c r="F213" s="106" t="s">
        <v>1775</v>
      </c>
      <c r="G213" s="106" t="s">
        <v>255</v>
      </c>
      <c r="H213" s="106" t="s">
        <v>282</v>
      </c>
      <c r="I213" s="106">
        <v>611</v>
      </c>
      <c r="J213" s="106"/>
    </row>
    <row r="214" spans="1:10" x14ac:dyDescent="0.2">
      <c r="A214" s="106" t="s">
        <v>352</v>
      </c>
      <c r="B214" s="106" t="s">
        <v>316</v>
      </c>
      <c r="C214" s="106" t="s">
        <v>253</v>
      </c>
      <c r="D214" s="106" t="s">
        <v>258</v>
      </c>
      <c r="E214">
        <v>1981</v>
      </c>
      <c r="F214" s="106" t="s">
        <v>1776</v>
      </c>
      <c r="G214" s="106" t="s">
        <v>259</v>
      </c>
      <c r="H214" s="106" t="s">
        <v>282</v>
      </c>
      <c r="I214" s="106">
        <v>95</v>
      </c>
      <c r="J214" s="106"/>
    </row>
    <row r="215" spans="1:10" x14ac:dyDescent="0.2">
      <c r="A215" s="106" t="s">
        <v>352</v>
      </c>
      <c r="B215" s="106" t="s">
        <v>316</v>
      </c>
      <c r="C215" s="106" t="s">
        <v>253</v>
      </c>
      <c r="D215" s="106" t="s">
        <v>254</v>
      </c>
      <c r="E215">
        <v>2001</v>
      </c>
      <c r="F215" s="106" t="s">
        <v>1777</v>
      </c>
      <c r="G215" s="106" t="s">
        <v>255</v>
      </c>
      <c r="H215" s="106" t="s">
        <v>256</v>
      </c>
      <c r="I215" s="106" t="s">
        <v>286</v>
      </c>
      <c r="J215" s="106" t="s">
        <v>4046</v>
      </c>
    </row>
    <row r="216" spans="1:10" x14ac:dyDescent="0.2">
      <c r="A216" s="106" t="s">
        <v>352</v>
      </c>
      <c r="B216" s="106" t="s">
        <v>316</v>
      </c>
      <c r="C216" s="106" t="s">
        <v>253</v>
      </c>
      <c r="D216" s="106" t="s">
        <v>254</v>
      </c>
      <c r="E216">
        <v>2004</v>
      </c>
      <c r="F216" s="106" t="s">
        <v>1778</v>
      </c>
      <c r="G216" s="106" t="s">
        <v>255</v>
      </c>
      <c r="H216" s="106" t="s">
        <v>256</v>
      </c>
      <c r="I216" s="106" t="s">
        <v>286</v>
      </c>
      <c r="J216" s="106" t="s">
        <v>4047</v>
      </c>
    </row>
    <row r="217" spans="1:10" x14ac:dyDescent="0.2">
      <c r="A217" s="106" t="s">
        <v>352</v>
      </c>
      <c r="B217" s="106" t="s">
        <v>316</v>
      </c>
      <c r="C217" s="106" t="s">
        <v>262</v>
      </c>
      <c r="D217" s="106" t="s">
        <v>254</v>
      </c>
      <c r="E217">
        <v>2009</v>
      </c>
      <c r="F217" s="106" t="s">
        <v>1779</v>
      </c>
      <c r="G217" s="106" t="s">
        <v>255</v>
      </c>
      <c r="H217" s="106" t="s">
        <v>256</v>
      </c>
      <c r="I217">
        <v>217</v>
      </c>
    </row>
    <row r="218" spans="1:10" x14ac:dyDescent="0.2">
      <c r="A218" s="106" t="s">
        <v>352</v>
      </c>
      <c r="B218" s="106" t="s">
        <v>316</v>
      </c>
      <c r="C218" s="106" t="s">
        <v>253</v>
      </c>
      <c r="D218" s="106" t="s">
        <v>254</v>
      </c>
      <c r="E218">
        <v>2060</v>
      </c>
      <c r="F218" s="106" t="s">
        <v>1780</v>
      </c>
      <c r="G218" s="106" t="s">
        <v>255</v>
      </c>
      <c r="H218" s="106" t="s">
        <v>256</v>
      </c>
      <c r="I218" s="106">
        <v>357</v>
      </c>
      <c r="J218" s="106"/>
    </row>
    <row r="219" spans="1:10" x14ac:dyDescent="0.2">
      <c r="A219" s="106" t="s">
        <v>352</v>
      </c>
      <c r="B219" s="106" t="s">
        <v>316</v>
      </c>
      <c r="C219" s="106" t="s">
        <v>253</v>
      </c>
      <c r="D219" s="106" t="s">
        <v>254</v>
      </c>
      <c r="E219">
        <v>2146</v>
      </c>
      <c r="F219" s="106" t="s">
        <v>1781</v>
      </c>
      <c r="G219" s="106" t="s">
        <v>255</v>
      </c>
      <c r="H219" s="106" t="s">
        <v>260</v>
      </c>
      <c r="I219" s="106" t="s">
        <v>286</v>
      </c>
      <c r="J219" s="106" t="s">
        <v>4048</v>
      </c>
    </row>
    <row r="220" spans="1:10" x14ac:dyDescent="0.2">
      <c r="A220" s="106" t="s">
        <v>352</v>
      </c>
      <c r="B220" s="106" t="s">
        <v>316</v>
      </c>
      <c r="C220" s="106" t="s">
        <v>257</v>
      </c>
      <c r="D220" s="106" t="s">
        <v>258</v>
      </c>
      <c r="E220">
        <v>2370</v>
      </c>
      <c r="F220" s="106" t="s">
        <v>1782</v>
      </c>
      <c r="G220" s="106" t="s">
        <v>267</v>
      </c>
      <c r="H220" s="106" t="s">
        <v>260</v>
      </c>
      <c r="I220">
        <v>77</v>
      </c>
    </row>
    <row r="221" spans="1:10" x14ac:dyDescent="0.2">
      <c r="A221" s="106" t="s">
        <v>352</v>
      </c>
      <c r="B221" s="106" t="s">
        <v>316</v>
      </c>
      <c r="C221" s="106" t="s">
        <v>253</v>
      </c>
      <c r="D221" s="106" t="s">
        <v>254</v>
      </c>
      <c r="E221">
        <v>2445</v>
      </c>
      <c r="F221" s="106" t="s">
        <v>1783</v>
      </c>
      <c r="G221" s="106" t="s">
        <v>255</v>
      </c>
      <c r="H221" s="106" t="s">
        <v>260</v>
      </c>
      <c r="I221">
        <v>297</v>
      </c>
    </row>
    <row r="222" spans="1:10" x14ac:dyDescent="0.2">
      <c r="A222" s="106" t="s">
        <v>352</v>
      </c>
      <c r="B222" s="106" t="s">
        <v>316</v>
      </c>
      <c r="C222" s="106" t="s">
        <v>257</v>
      </c>
      <c r="D222" s="106" t="s">
        <v>254</v>
      </c>
      <c r="E222">
        <v>2485</v>
      </c>
      <c r="F222" s="106" t="s">
        <v>1784</v>
      </c>
      <c r="G222" s="106" t="s">
        <v>255</v>
      </c>
      <c r="H222" s="106" t="s">
        <v>260</v>
      </c>
      <c r="I222">
        <v>134</v>
      </c>
    </row>
    <row r="223" spans="1:10" x14ac:dyDescent="0.2">
      <c r="A223" s="106" t="s">
        <v>352</v>
      </c>
      <c r="B223" s="106" t="s">
        <v>316</v>
      </c>
      <c r="C223" s="106" t="s">
        <v>253</v>
      </c>
      <c r="D223" s="106" t="s">
        <v>254</v>
      </c>
      <c r="E223">
        <v>2487</v>
      </c>
      <c r="F223" s="106" t="s">
        <v>610</v>
      </c>
      <c r="G223" s="106" t="s">
        <v>255</v>
      </c>
      <c r="H223" s="106" t="s">
        <v>260</v>
      </c>
      <c r="I223" s="106">
        <v>89</v>
      </c>
      <c r="J223" s="106"/>
    </row>
    <row r="224" spans="1:10" x14ac:dyDescent="0.2">
      <c r="A224" s="106" t="s">
        <v>352</v>
      </c>
      <c r="B224" s="106" t="s">
        <v>316</v>
      </c>
      <c r="C224" s="106" t="s">
        <v>253</v>
      </c>
      <c r="D224" s="106" t="s">
        <v>254</v>
      </c>
      <c r="E224">
        <v>2613</v>
      </c>
      <c r="F224" s="106" t="s">
        <v>1785</v>
      </c>
      <c r="G224" s="106" t="s">
        <v>255</v>
      </c>
      <c r="H224" s="106" t="s">
        <v>256</v>
      </c>
      <c r="I224" s="106">
        <v>698</v>
      </c>
      <c r="J224" s="106"/>
    </row>
    <row r="225" spans="1:10" x14ac:dyDescent="0.2">
      <c r="A225" s="106" t="s">
        <v>352</v>
      </c>
      <c r="B225" s="106" t="s">
        <v>316</v>
      </c>
      <c r="C225" s="106" t="s">
        <v>253</v>
      </c>
      <c r="D225" s="106" t="s">
        <v>254</v>
      </c>
      <c r="E225">
        <v>2754</v>
      </c>
      <c r="F225" s="106" t="s">
        <v>1786</v>
      </c>
      <c r="G225" s="106" t="s">
        <v>259</v>
      </c>
      <c r="H225" s="106" t="s">
        <v>265</v>
      </c>
      <c r="I225" s="106">
        <v>23</v>
      </c>
      <c r="J225" s="106"/>
    </row>
    <row r="226" spans="1:10" x14ac:dyDescent="0.2">
      <c r="A226" s="106" t="s">
        <v>352</v>
      </c>
      <c r="B226" s="106" t="s">
        <v>316</v>
      </c>
      <c r="C226" s="106" t="s">
        <v>253</v>
      </c>
      <c r="D226" s="106" t="s">
        <v>254</v>
      </c>
      <c r="E226">
        <v>2905</v>
      </c>
      <c r="F226" s="106" t="s">
        <v>1787</v>
      </c>
      <c r="G226" s="106" t="s">
        <v>259</v>
      </c>
      <c r="H226" s="106" t="s">
        <v>256</v>
      </c>
      <c r="I226" s="106">
        <v>48</v>
      </c>
      <c r="J226" s="106"/>
    </row>
    <row r="227" spans="1:10" x14ac:dyDescent="0.2">
      <c r="A227" s="106" t="s">
        <v>352</v>
      </c>
      <c r="B227" s="106" t="s">
        <v>316</v>
      </c>
      <c r="C227" s="106" t="s">
        <v>262</v>
      </c>
      <c r="D227" s="106" t="s">
        <v>254</v>
      </c>
      <c r="E227">
        <v>2914</v>
      </c>
      <c r="F227" s="106" t="s">
        <v>564</v>
      </c>
      <c r="G227" s="106" t="s">
        <v>255</v>
      </c>
      <c r="H227" s="106" t="s">
        <v>256</v>
      </c>
      <c r="I227" s="106" t="s">
        <v>1430</v>
      </c>
      <c r="J227" s="106" t="s">
        <v>4049</v>
      </c>
    </row>
    <row r="228" spans="1:10" x14ac:dyDescent="0.2">
      <c r="A228" s="106" t="s">
        <v>352</v>
      </c>
      <c r="B228" s="106" t="s">
        <v>316</v>
      </c>
      <c r="C228" s="106" t="s">
        <v>253</v>
      </c>
      <c r="D228" s="106" t="s">
        <v>254</v>
      </c>
      <c r="E228">
        <v>3011</v>
      </c>
      <c r="F228" s="106" t="s">
        <v>1788</v>
      </c>
      <c r="G228" s="106" t="s">
        <v>263</v>
      </c>
      <c r="H228" s="106" t="s">
        <v>265</v>
      </c>
      <c r="I228" s="106">
        <v>26</v>
      </c>
      <c r="J228" s="106"/>
    </row>
    <row r="229" spans="1:10" x14ac:dyDescent="0.2">
      <c r="A229" s="106" t="s">
        <v>352</v>
      </c>
      <c r="B229" s="106" t="s">
        <v>316</v>
      </c>
      <c r="C229" s="106" t="s">
        <v>264</v>
      </c>
      <c r="D229" s="106" t="s">
        <v>254</v>
      </c>
      <c r="E229">
        <v>3154</v>
      </c>
      <c r="F229" s="106" t="s">
        <v>1789</v>
      </c>
      <c r="G229" s="106" t="s">
        <v>255</v>
      </c>
      <c r="H229" s="106" t="s">
        <v>261</v>
      </c>
      <c r="I229" s="106">
        <v>188</v>
      </c>
      <c r="J229" s="106"/>
    </row>
    <row r="230" spans="1:10" x14ac:dyDescent="0.2">
      <c r="A230" s="106" t="s">
        <v>352</v>
      </c>
      <c r="B230" s="106" t="s">
        <v>316</v>
      </c>
      <c r="C230" s="106" t="s">
        <v>253</v>
      </c>
      <c r="D230" s="106" t="s">
        <v>254</v>
      </c>
      <c r="E230">
        <v>3178</v>
      </c>
      <c r="F230" s="106" t="s">
        <v>1790</v>
      </c>
      <c r="G230" s="106" t="s">
        <v>255</v>
      </c>
      <c r="H230" s="106" t="s">
        <v>265</v>
      </c>
      <c r="I230">
        <v>452</v>
      </c>
    </row>
    <row r="231" spans="1:10" x14ac:dyDescent="0.2">
      <c r="A231" s="106" t="s">
        <v>352</v>
      </c>
      <c r="B231" s="106" t="s">
        <v>316</v>
      </c>
      <c r="C231" s="106" t="s">
        <v>253</v>
      </c>
      <c r="D231" s="106" t="s">
        <v>258</v>
      </c>
      <c r="E231">
        <v>3179</v>
      </c>
      <c r="F231" s="106" t="s">
        <v>1791</v>
      </c>
      <c r="G231" s="106" t="s">
        <v>255</v>
      </c>
      <c r="H231" s="106" t="s">
        <v>265</v>
      </c>
      <c r="I231" s="106">
        <v>259</v>
      </c>
      <c r="J231" s="106"/>
    </row>
    <row r="232" spans="1:10" x14ac:dyDescent="0.2">
      <c r="A232" s="106" t="s">
        <v>352</v>
      </c>
      <c r="B232" s="106" t="s">
        <v>316</v>
      </c>
      <c r="C232" s="106" t="s">
        <v>253</v>
      </c>
      <c r="D232" s="106" t="s">
        <v>254</v>
      </c>
      <c r="E232">
        <v>3202</v>
      </c>
      <c r="F232" s="106" t="s">
        <v>1792</v>
      </c>
      <c r="G232" s="106" t="s">
        <v>255</v>
      </c>
      <c r="H232" s="106" t="s">
        <v>288</v>
      </c>
      <c r="I232" s="106">
        <v>90</v>
      </c>
      <c r="J232" s="106"/>
    </row>
    <row r="233" spans="1:10" x14ac:dyDescent="0.2">
      <c r="A233" s="106" t="s">
        <v>352</v>
      </c>
      <c r="B233" s="106" t="s">
        <v>316</v>
      </c>
      <c r="C233" s="106" t="s">
        <v>253</v>
      </c>
      <c r="D233" s="106" t="s">
        <v>254</v>
      </c>
      <c r="E233">
        <v>3237</v>
      </c>
      <c r="F233" s="106" t="s">
        <v>1793</v>
      </c>
      <c r="G233" s="106" t="s">
        <v>267</v>
      </c>
      <c r="H233" s="106" t="s">
        <v>281</v>
      </c>
      <c r="I233" s="106">
        <v>43</v>
      </c>
      <c r="J233" s="106"/>
    </row>
    <row r="234" spans="1:10" x14ac:dyDescent="0.2">
      <c r="A234" s="106" t="s">
        <v>352</v>
      </c>
      <c r="B234" s="106" t="s">
        <v>316</v>
      </c>
      <c r="C234" s="106" t="s">
        <v>264</v>
      </c>
      <c r="D234" s="106" t="s">
        <v>254</v>
      </c>
      <c r="E234">
        <v>3242</v>
      </c>
      <c r="F234" s="106" t="s">
        <v>354</v>
      </c>
      <c r="G234" s="106" t="s">
        <v>259</v>
      </c>
      <c r="H234" s="106" t="s">
        <v>281</v>
      </c>
      <c r="I234" s="106">
        <v>113</v>
      </c>
      <c r="J234" s="106"/>
    </row>
    <row r="235" spans="1:10" x14ac:dyDescent="0.2">
      <c r="A235" s="106" t="s">
        <v>352</v>
      </c>
      <c r="B235" s="106" t="s">
        <v>316</v>
      </c>
      <c r="C235" s="106" t="s">
        <v>253</v>
      </c>
      <c r="D235" s="106" t="s">
        <v>254</v>
      </c>
      <c r="E235">
        <v>3417</v>
      </c>
      <c r="F235" s="106" t="s">
        <v>1794</v>
      </c>
      <c r="G235" s="106" t="s">
        <v>259</v>
      </c>
      <c r="H235" s="106" t="s">
        <v>261</v>
      </c>
      <c r="I235" s="106">
        <v>175</v>
      </c>
      <c r="J235" s="106"/>
    </row>
    <row r="236" spans="1:10" x14ac:dyDescent="0.2">
      <c r="A236" s="106" t="s">
        <v>352</v>
      </c>
      <c r="B236" s="106" t="s">
        <v>316</v>
      </c>
      <c r="C236" s="106" t="s">
        <v>257</v>
      </c>
      <c r="D236" s="106" t="s">
        <v>254</v>
      </c>
      <c r="E236">
        <v>3563</v>
      </c>
      <c r="F236" s="106" t="s">
        <v>1795</v>
      </c>
      <c r="G236" s="106" t="s">
        <v>255</v>
      </c>
      <c r="H236" s="106" t="s">
        <v>265</v>
      </c>
      <c r="I236" s="106" t="s">
        <v>278</v>
      </c>
      <c r="J236" s="106" t="s">
        <v>3790</v>
      </c>
    </row>
    <row r="237" spans="1:10" x14ac:dyDescent="0.2">
      <c r="A237" s="106" t="s">
        <v>352</v>
      </c>
      <c r="B237" s="106" t="s">
        <v>316</v>
      </c>
      <c r="C237" s="106" t="s">
        <v>253</v>
      </c>
      <c r="D237" s="106" t="s">
        <v>254</v>
      </c>
      <c r="E237">
        <v>3626</v>
      </c>
      <c r="F237" s="106" t="s">
        <v>652</v>
      </c>
      <c r="G237" s="106" t="s">
        <v>255</v>
      </c>
      <c r="H237" s="106" t="s">
        <v>266</v>
      </c>
      <c r="I237" s="106" t="s">
        <v>272</v>
      </c>
      <c r="J237" s="106" t="s">
        <v>4050</v>
      </c>
    </row>
    <row r="238" spans="1:10" x14ac:dyDescent="0.2">
      <c r="A238" s="106" t="s">
        <v>352</v>
      </c>
      <c r="B238" s="106" t="s">
        <v>316</v>
      </c>
      <c r="C238" s="106" t="s">
        <v>264</v>
      </c>
      <c r="D238" s="106" t="s">
        <v>254</v>
      </c>
      <c r="E238">
        <v>3639</v>
      </c>
      <c r="F238" s="106" t="s">
        <v>1796</v>
      </c>
      <c r="G238" s="106" t="s">
        <v>255</v>
      </c>
      <c r="H238" s="106" t="s">
        <v>266</v>
      </c>
      <c r="I238" s="106">
        <v>29</v>
      </c>
      <c r="J238" s="106"/>
    </row>
    <row r="239" spans="1:10" x14ac:dyDescent="0.2">
      <c r="A239" s="106" t="s">
        <v>352</v>
      </c>
      <c r="B239" s="106" t="s">
        <v>316</v>
      </c>
      <c r="C239" s="106" t="s">
        <v>262</v>
      </c>
      <c r="D239" s="106" t="s">
        <v>254</v>
      </c>
      <c r="E239">
        <v>3695</v>
      </c>
      <c r="F239" s="106" t="s">
        <v>1797</v>
      </c>
      <c r="G239" s="106" t="s">
        <v>267</v>
      </c>
      <c r="H239" s="106" t="s">
        <v>266</v>
      </c>
      <c r="I239" s="106">
        <v>26</v>
      </c>
      <c r="J239" s="106"/>
    </row>
    <row r="240" spans="1:10" x14ac:dyDescent="0.2">
      <c r="A240" s="106" t="s">
        <v>352</v>
      </c>
      <c r="B240" s="106" t="s">
        <v>316</v>
      </c>
      <c r="C240" s="106" t="s">
        <v>253</v>
      </c>
      <c r="D240" s="106" t="s">
        <v>254</v>
      </c>
      <c r="E240">
        <v>3738</v>
      </c>
      <c r="F240" s="106" t="s">
        <v>1798</v>
      </c>
      <c r="G240" s="106" t="s">
        <v>255</v>
      </c>
      <c r="H240" s="106" t="s">
        <v>266</v>
      </c>
      <c r="I240" s="106" t="s">
        <v>286</v>
      </c>
      <c r="J240" s="106" t="s">
        <v>3907</v>
      </c>
    </row>
    <row r="241" spans="1:10" x14ac:dyDescent="0.2">
      <c r="A241" s="106" t="s">
        <v>352</v>
      </c>
      <c r="B241" s="106" t="s">
        <v>316</v>
      </c>
      <c r="C241" s="106" t="s">
        <v>253</v>
      </c>
      <c r="D241" s="106" t="s">
        <v>254</v>
      </c>
      <c r="E241">
        <v>3796</v>
      </c>
      <c r="F241" s="106" t="s">
        <v>1446</v>
      </c>
      <c r="G241" s="106" t="s">
        <v>263</v>
      </c>
      <c r="H241" s="106" t="s">
        <v>266</v>
      </c>
      <c r="I241" s="106">
        <v>42</v>
      </c>
      <c r="J241" s="106"/>
    </row>
    <row r="242" spans="1:10" x14ac:dyDescent="0.2">
      <c r="A242" s="106" t="s">
        <v>352</v>
      </c>
      <c r="B242" s="106" t="s">
        <v>316</v>
      </c>
      <c r="C242" s="106" t="s">
        <v>253</v>
      </c>
      <c r="D242" s="106" t="s">
        <v>258</v>
      </c>
      <c r="E242">
        <v>3834</v>
      </c>
      <c r="F242" s="106" t="s">
        <v>1799</v>
      </c>
      <c r="G242" s="106" t="s">
        <v>255</v>
      </c>
      <c r="H242" s="106" t="s">
        <v>266</v>
      </c>
      <c r="I242" s="106">
        <v>231</v>
      </c>
      <c r="J242" s="106"/>
    </row>
    <row r="243" spans="1:10" x14ac:dyDescent="0.2">
      <c r="A243" s="106" t="s">
        <v>352</v>
      </c>
      <c r="B243" s="106" t="s">
        <v>316</v>
      </c>
      <c r="C243" s="106" t="s">
        <v>253</v>
      </c>
      <c r="D243" s="106" t="s">
        <v>258</v>
      </c>
      <c r="E243">
        <v>3837</v>
      </c>
      <c r="F243" s="106" t="s">
        <v>612</v>
      </c>
      <c r="G243" s="106" t="s">
        <v>255</v>
      </c>
      <c r="H243" s="106" t="s">
        <v>266</v>
      </c>
      <c r="I243" s="106">
        <v>221</v>
      </c>
      <c r="J243" s="106"/>
    </row>
    <row r="244" spans="1:10" x14ac:dyDescent="0.2">
      <c r="A244" s="106" t="s">
        <v>352</v>
      </c>
      <c r="B244" s="106" t="s">
        <v>316</v>
      </c>
      <c r="C244" s="106" t="s">
        <v>257</v>
      </c>
      <c r="D244" s="106" t="s">
        <v>254</v>
      </c>
      <c r="E244">
        <v>3918</v>
      </c>
      <c r="F244" s="106" t="s">
        <v>1800</v>
      </c>
      <c r="G244" s="106" t="s">
        <v>255</v>
      </c>
      <c r="H244" s="106" t="s">
        <v>266</v>
      </c>
      <c r="I244" s="106">
        <v>92</v>
      </c>
      <c r="J244" s="106"/>
    </row>
    <row r="245" spans="1:10" x14ac:dyDescent="0.2">
      <c r="A245" s="106" t="s">
        <v>352</v>
      </c>
      <c r="B245" s="106" t="s">
        <v>316</v>
      </c>
      <c r="C245" s="106" t="s">
        <v>262</v>
      </c>
      <c r="D245" s="106" t="s">
        <v>254</v>
      </c>
      <c r="E245">
        <v>3947</v>
      </c>
      <c r="F245" s="106" t="s">
        <v>1444</v>
      </c>
      <c r="G245" s="106" t="s">
        <v>263</v>
      </c>
      <c r="H245" s="106" t="s">
        <v>289</v>
      </c>
      <c r="I245" s="106">
        <v>155</v>
      </c>
      <c r="J245" s="106"/>
    </row>
    <row r="246" spans="1:10" x14ac:dyDescent="0.2">
      <c r="A246" s="106" t="s">
        <v>352</v>
      </c>
      <c r="B246" s="106" t="s">
        <v>316</v>
      </c>
      <c r="C246" s="106" t="s">
        <v>253</v>
      </c>
      <c r="D246" s="106" t="s">
        <v>254</v>
      </c>
      <c r="E246">
        <v>3954</v>
      </c>
      <c r="F246" s="106" t="s">
        <v>1801</v>
      </c>
      <c r="G246" s="106" t="s">
        <v>259</v>
      </c>
      <c r="H246" s="106" t="s">
        <v>289</v>
      </c>
      <c r="I246" s="106">
        <v>88</v>
      </c>
      <c r="J246" s="106"/>
    </row>
    <row r="247" spans="1:10" x14ac:dyDescent="0.2">
      <c r="A247" s="106" t="s">
        <v>352</v>
      </c>
      <c r="B247" s="106" t="s">
        <v>316</v>
      </c>
      <c r="C247" s="106" t="s">
        <v>253</v>
      </c>
      <c r="D247" s="106" t="s">
        <v>254</v>
      </c>
      <c r="E247">
        <v>4023</v>
      </c>
      <c r="F247" s="106" t="s">
        <v>1802</v>
      </c>
      <c r="G247" s="106" t="s">
        <v>255</v>
      </c>
      <c r="H247" s="106" t="s">
        <v>268</v>
      </c>
      <c r="I247" s="106" t="s">
        <v>286</v>
      </c>
      <c r="J247" s="106" t="s">
        <v>3808</v>
      </c>
    </row>
    <row r="248" spans="1:10" x14ac:dyDescent="0.2">
      <c r="A248" s="106" t="s">
        <v>352</v>
      </c>
      <c r="B248" s="106" t="s">
        <v>316</v>
      </c>
      <c r="C248" s="106" t="s">
        <v>253</v>
      </c>
      <c r="D248" s="106" t="s">
        <v>254</v>
      </c>
      <c r="E248">
        <v>4316</v>
      </c>
      <c r="F248" s="106" t="s">
        <v>1597</v>
      </c>
      <c r="G248" s="106" t="s">
        <v>259</v>
      </c>
      <c r="H248" s="106" t="s">
        <v>266</v>
      </c>
      <c r="I248" s="106">
        <v>30</v>
      </c>
      <c r="J248" s="106"/>
    </row>
    <row r="249" spans="1:10" x14ac:dyDescent="0.2">
      <c r="A249" s="106" t="s">
        <v>352</v>
      </c>
      <c r="B249" s="106" t="s">
        <v>316</v>
      </c>
      <c r="C249" s="106" t="s">
        <v>253</v>
      </c>
      <c r="D249" s="106" t="s">
        <v>254</v>
      </c>
      <c r="E249">
        <v>4326</v>
      </c>
      <c r="F249" s="106" t="s">
        <v>1447</v>
      </c>
      <c r="G249" s="106" t="s">
        <v>255</v>
      </c>
      <c r="H249" s="106" t="s">
        <v>266</v>
      </c>
      <c r="I249" s="106">
        <v>363</v>
      </c>
      <c r="J249" s="106"/>
    </row>
    <row r="250" spans="1:10" x14ac:dyDescent="0.2">
      <c r="A250" s="106" t="s">
        <v>352</v>
      </c>
      <c r="B250" s="106" t="s">
        <v>316</v>
      </c>
      <c r="C250" s="106" t="s">
        <v>253</v>
      </c>
      <c r="D250" s="106" t="s">
        <v>254</v>
      </c>
      <c r="E250">
        <v>4350</v>
      </c>
      <c r="F250" s="106" t="s">
        <v>1803</v>
      </c>
      <c r="G250" s="106" t="s">
        <v>255</v>
      </c>
      <c r="H250" s="106" t="s">
        <v>265</v>
      </c>
      <c r="I250" s="106">
        <v>165</v>
      </c>
      <c r="J250" s="106"/>
    </row>
    <row r="251" spans="1:10" x14ac:dyDescent="0.2">
      <c r="A251" s="106" t="s">
        <v>352</v>
      </c>
      <c r="B251" s="106" t="s">
        <v>316</v>
      </c>
      <c r="C251" s="106" t="s">
        <v>264</v>
      </c>
      <c r="D251" s="106" t="s">
        <v>254</v>
      </c>
      <c r="E251">
        <v>4385</v>
      </c>
      <c r="F251" s="106" t="s">
        <v>609</v>
      </c>
      <c r="G251" s="106" t="s">
        <v>267</v>
      </c>
      <c r="H251" s="106" t="s">
        <v>266</v>
      </c>
      <c r="I251" t="s">
        <v>322</v>
      </c>
      <c r="J251" t="s">
        <v>4051</v>
      </c>
    </row>
    <row r="252" spans="1:10" x14ac:dyDescent="0.2">
      <c r="A252" s="106" t="s">
        <v>352</v>
      </c>
      <c r="B252" s="106" t="s">
        <v>316</v>
      </c>
      <c r="C252" s="106" t="s">
        <v>257</v>
      </c>
      <c r="D252" s="106" t="s">
        <v>258</v>
      </c>
      <c r="E252">
        <v>4424</v>
      </c>
      <c r="F252" s="106" t="s">
        <v>1804</v>
      </c>
      <c r="G252" s="106" t="s">
        <v>267</v>
      </c>
      <c r="H252" s="106" t="s">
        <v>266</v>
      </c>
      <c r="I252">
        <v>199</v>
      </c>
    </row>
    <row r="253" spans="1:10" x14ac:dyDescent="0.2">
      <c r="A253" s="106" t="s">
        <v>352</v>
      </c>
      <c r="B253" s="106" t="s">
        <v>316</v>
      </c>
      <c r="C253" s="106" t="s">
        <v>253</v>
      </c>
      <c r="D253" s="106" t="s">
        <v>258</v>
      </c>
      <c r="E253">
        <v>4436</v>
      </c>
      <c r="F253" s="106" t="s">
        <v>1805</v>
      </c>
      <c r="G253" s="106" t="s">
        <v>267</v>
      </c>
      <c r="H253" s="106" t="s">
        <v>266</v>
      </c>
      <c r="I253" s="106">
        <v>170</v>
      </c>
      <c r="J253" s="106"/>
    </row>
    <row r="254" spans="1:10" x14ac:dyDescent="0.2">
      <c r="A254" s="106" t="s">
        <v>352</v>
      </c>
      <c r="B254" s="106" t="s">
        <v>316</v>
      </c>
      <c r="C254" s="106" t="s">
        <v>253</v>
      </c>
      <c r="D254" s="106" t="s">
        <v>254</v>
      </c>
      <c r="E254">
        <v>4543</v>
      </c>
      <c r="F254" s="106" t="s">
        <v>1806</v>
      </c>
      <c r="G254" s="106" t="s">
        <v>255</v>
      </c>
      <c r="H254" s="106" t="s">
        <v>331</v>
      </c>
      <c r="I254" s="106" t="s">
        <v>1807</v>
      </c>
      <c r="J254" s="106" t="s">
        <v>4052</v>
      </c>
    </row>
    <row r="255" spans="1:10" x14ac:dyDescent="0.2">
      <c r="A255" s="106" t="s">
        <v>352</v>
      </c>
      <c r="B255" s="106" t="s">
        <v>316</v>
      </c>
      <c r="C255" s="106" t="s">
        <v>262</v>
      </c>
      <c r="D255" s="106" t="s">
        <v>258</v>
      </c>
      <c r="E255">
        <v>4551</v>
      </c>
      <c r="F255" s="106" t="s">
        <v>1448</v>
      </c>
      <c r="G255" s="106" t="s">
        <v>255</v>
      </c>
      <c r="H255" s="106" t="s">
        <v>300</v>
      </c>
      <c r="I255" s="106" t="s">
        <v>286</v>
      </c>
      <c r="J255" s="106" t="s">
        <v>4053</v>
      </c>
    </row>
    <row r="256" spans="1:10" x14ac:dyDescent="0.2">
      <c r="A256" s="106" t="s">
        <v>352</v>
      </c>
      <c r="B256" s="106" t="s">
        <v>316</v>
      </c>
      <c r="C256" s="106" t="s">
        <v>262</v>
      </c>
      <c r="D256" s="106" t="s">
        <v>258</v>
      </c>
      <c r="E256">
        <v>4582</v>
      </c>
      <c r="F256" s="106" t="s">
        <v>1808</v>
      </c>
      <c r="G256" s="106" t="s">
        <v>259</v>
      </c>
      <c r="H256" s="106" t="s">
        <v>300</v>
      </c>
      <c r="I256" s="106">
        <v>160</v>
      </c>
      <c r="J256" s="106"/>
    </row>
    <row r="257" spans="1:10" x14ac:dyDescent="0.2">
      <c r="A257" s="106" t="s">
        <v>352</v>
      </c>
      <c r="B257" s="106" t="s">
        <v>316</v>
      </c>
      <c r="C257" s="106" t="s">
        <v>262</v>
      </c>
      <c r="D257" s="106" t="s">
        <v>254</v>
      </c>
      <c r="E257">
        <v>4641</v>
      </c>
      <c r="F257" s="106" t="s">
        <v>1449</v>
      </c>
      <c r="G257" s="106" t="s">
        <v>255</v>
      </c>
      <c r="H257" s="106" t="s">
        <v>260</v>
      </c>
      <c r="I257">
        <v>445</v>
      </c>
    </row>
    <row r="258" spans="1:10" x14ac:dyDescent="0.2">
      <c r="A258" s="106" t="s">
        <v>352</v>
      </c>
      <c r="B258" s="106" t="s">
        <v>316</v>
      </c>
      <c r="C258" s="106" t="s">
        <v>253</v>
      </c>
      <c r="D258" s="106" t="s">
        <v>254</v>
      </c>
      <c r="E258">
        <v>4678</v>
      </c>
      <c r="F258" s="106" t="s">
        <v>1809</v>
      </c>
      <c r="G258" s="106" t="s">
        <v>255</v>
      </c>
      <c r="H258" s="106" t="s">
        <v>260</v>
      </c>
      <c r="I258" s="106">
        <v>30</v>
      </c>
      <c r="J258" s="106"/>
    </row>
    <row r="259" spans="1:10" x14ac:dyDescent="0.2">
      <c r="A259" s="106" t="s">
        <v>352</v>
      </c>
      <c r="B259" s="106" t="s">
        <v>316</v>
      </c>
      <c r="C259" s="106" t="s">
        <v>253</v>
      </c>
      <c r="D259" s="106" t="s">
        <v>258</v>
      </c>
      <c r="E259">
        <v>4690</v>
      </c>
      <c r="F259" s="106" t="s">
        <v>1810</v>
      </c>
      <c r="G259" s="106" t="s">
        <v>259</v>
      </c>
      <c r="H259" s="106" t="s">
        <v>260</v>
      </c>
      <c r="I259" s="106">
        <v>31</v>
      </c>
      <c r="J259" s="106"/>
    </row>
    <row r="260" spans="1:10" x14ac:dyDescent="0.2">
      <c r="A260" s="106" t="s">
        <v>352</v>
      </c>
      <c r="B260" s="106" t="s">
        <v>316</v>
      </c>
      <c r="C260" s="106" t="s">
        <v>253</v>
      </c>
      <c r="D260" s="106" t="s">
        <v>258</v>
      </c>
      <c r="E260">
        <v>4770</v>
      </c>
      <c r="F260" s="106" t="s">
        <v>1811</v>
      </c>
      <c r="G260" s="106" t="s">
        <v>263</v>
      </c>
      <c r="H260" s="106" t="s">
        <v>266</v>
      </c>
      <c r="I260" s="106">
        <v>22</v>
      </c>
      <c r="J260" s="106"/>
    </row>
    <row r="261" spans="1:10" x14ac:dyDescent="0.2">
      <c r="A261" s="106" t="s">
        <v>352</v>
      </c>
      <c r="B261" s="106" t="s">
        <v>316</v>
      </c>
      <c r="C261" s="106" t="s">
        <v>253</v>
      </c>
      <c r="D261" s="106" t="s">
        <v>254</v>
      </c>
      <c r="E261">
        <v>4792</v>
      </c>
      <c r="F261" s="106" t="s">
        <v>1812</v>
      </c>
      <c r="G261" s="106" t="s">
        <v>255</v>
      </c>
      <c r="H261" s="106" t="s">
        <v>260</v>
      </c>
      <c r="I261" s="106">
        <v>297</v>
      </c>
      <c r="J261" s="106"/>
    </row>
    <row r="262" spans="1:10" x14ac:dyDescent="0.2">
      <c r="A262" s="106" t="s">
        <v>352</v>
      </c>
      <c r="B262" s="106" t="s">
        <v>316</v>
      </c>
      <c r="C262" s="106" t="s">
        <v>253</v>
      </c>
      <c r="D262" s="106" t="s">
        <v>254</v>
      </c>
      <c r="E262">
        <v>4828</v>
      </c>
      <c r="F262" s="106" t="s">
        <v>1813</v>
      </c>
      <c r="G262" s="106" t="s">
        <v>255</v>
      </c>
      <c r="H262" s="106" t="s">
        <v>266</v>
      </c>
      <c r="I262" s="106">
        <v>207</v>
      </c>
      <c r="J262" s="106"/>
    </row>
    <row r="263" spans="1:10" x14ac:dyDescent="0.2">
      <c r="A263" s="106" t="s">
        <v>352</v>
      </c>
      <c r="B263" s="106" t="s">
        <v>316</v>
      </c>
      <c r="C263" s="106" t="s">
        <v>253</v>
      </c>
      <c r="D263" s="106" t="s">
        <v>254</v>
      </c>
      <c r="E263">
        <v>4901</v>
      </c>
      <c r="F263" s="106" t="s">
        <v>1814</v>
      </c>
      <c r="G263" s="106" t="s">
        <v>255</v>
      </c>
      <c r="H263" s="106" t="s">
        <v>268</v>
      </c>
      <c r="I263" s="106" t="s">
        <v>2889</v>
      </c>
      <c r="J263" s="106" t="s">
        <v>3928</v>
      </c>
    </row>
    <row r="264" spans="1:10" x14ac:dyDescent="0.2">
      <c r="A264" s="106" t="s">
        <v>352</v>
      </c>
      <c r="B264" s="106" t="s">
        <v>316</v>
      </c>
      <c r="C264" s="106" t="s">
        <v>262</v>
      </c>
      <c r="D264" s="106" t="s">
        <v>254</v>
      </c>
      <c r="E264">
        <v>4911</v>
      </c>
      <c r="F264" s="106" t="s">
        <v>1815</v>
      </c>
      <c r="G264" s="106" t="s">
        <v>255</v>
      </c>
      <c r="H264" s="106" t="s">
        <v>268</v>
      </c>
      <c r="I264" s="106" t="s">
        <v>2889</v>
      </c>
      <c r="J264" s="106" t="s">
        <v>3547</v>
      </c>
    </row>
    <row r="265" spans="1:10" x14ac:dyDescent="0.2">
      <c r="A265" s="106" t="s">
        <v>352</v>
      </c>
      <c r="B265" s="106" t="s">
        <v>316</v>
      </c>
      <c r="C265" s="106" t="s">
        <v>253</v>
      </c>
      <c r="D265" s="106" t="s">
        <v>258</v>
      </c>
      <c r="E265">
        <v>4952</v>
      </c>
      <c r="F265" s="106" t="s">
        <v>1816</v>
      </c>
      <c r="G265" s="106" t="s">
        <v>263</v>
      </c>
      <c r="H265" s="106" t="s">
        <v>268</v>
      </c>
      <c r="I265" s="106">
        <v>79</v>
      </c>
      <c r="J265" s="106"/>
    </row>
    <row r="266" spans="1:10" x14ac:dyDescent="0.2">
      <c r="A266" s="106" t="s">
        <v>352</v>
      </c>
      <c r="B266" s="106" t="s">
        <v>316</v>
      </c>
      <c r="C266" s="106" t="s">
        <v>253</v>
      </c>
      <c r="D266" s="106" t="s">
        <v>254</v>
      </c>
      <c r="E266">
        <v>5011</v>
      </c>
      <c r="F266" s="106" t="s">
        <v>1817</v>
      </c>
      <c r="G266" s="106" t="s">
        <v>255</v>
      </c>
      <c r="H266" s="106" t="s">
        <v>1239</v>
      </c>
      <c r="I266" s="106">
        <v>431</v>
      </c>
      <c r="J266" s="106"/>
    </row>
    <row r="267" spans="1:10" x14ac:dyDescent="0.2">
      <c r="A267" s="106" t="s">
        <v>352</v>
      </c>
      <c r="B267" s="106" t="s">
        <v>316</v>
      </c>
      <c r="C267" s="106" t="s">
        <v>253</v>
      </c>
      <c r="D267" s="106" t="s">
        <v>254</v>
      </c>
      <c r="E267">
        <v>5199</v>
      </c>
      <c r="F267" s="106" t="s">
        <v>1818</v>
      </c>
      <c r="G267" s="106" t="s">
        <v>259</v>
      </c>
      <c r="H267" s="106" t="s">
        <v>467</v>
      </c>
      <c r="I267" s="106">
        <v>26</v>
      </c>
      <c r="J267" s="106"/>
    </row>
    <row r="268" spans="1:10" x14ac:dyDescent="0.2">
      <c r="A268" s="106" t="s">
        <v>352</v>
      </c>
      <c r="B268" s="106" t="s">
        <v>316</v>
      </c>
      <c r="C268" s="106" t="s">
        <v>253</v>
      </c>
      <c r="D268" s="106" t="s">
        <v>254</v>
      </c>
      <c r="E268">
        <v>5351</v>
      </c>
      <c r="F268" s="106" t="s">
        <v>1819</v>
      </c>
      <c r="G268" s="106" t="s">
        <v>255</v>
      </c>
      <c r="H268" s="106" t="s">
        <v>297</v>
      </c>
      <c r="I268" s="106">
        <v>282</v>
      </c>
      <c r="J268" s="106"/>
    </row>
    <row r="269" spans="1:10" x14ac:dyDescent="0.2">
      <c r="A269" s="106" t="s">
        <v>352</v>
      </c>
      <c r="B269" s="106" t="s">
        <v>316</v>
      </c>
      <c r="C269" s="106" t="s">
        <v>253</v>
      </c>
      <c r="D269" s="106" t="s">
        <v>254</v>
      </c>
      <c r="E269">
        <v>5406</v>
      </c>
      <c r="F269" s="106" t="s">
        <v>3230</v>
      </c>
      <c r="G269" s="106" t="s">
        <v>255</v>
      </c>
      <c r="H269" s="106" t="s">
        <v>622</v>
      </c>
      <c r="I269" s="106" t="s">
        <v>286</v>
      </c>
      <c r="J269" s="106" t="s">
        <v>4054</v>
      </c>
    </row>
    <row r="270" spans="1:10" x14ac:dyDescent="0.2">
      <c r="A270" s="106" t="s">
        <v>352</v>
      </c>
      <c r="B270" s="106" t="s">
        <v>316</v>
      </c>
      <c r="C270" s="106" t="s">
        <v>253</v>
      </c>
      <c r="D270" s="106" t="s">
        <v>254</v>
      </c>
      <c r="E270">
        <v>5632</v>
      </c>
      <c r="F270" s="106" t="s">
        <v>1904</v>
      </c>
      <c r="G270" s="106" t="s">
        <v>255</v>
      </c>
      <c r="H270" s="106" t="s">
        <v>622</v>
      </c>
      <c r="I270" s="106">
        <v>156</v>
      </c>
      <c r="J270" s="106"/>
    </row>
    <row r="271" spans="1:10" x14ac:dyDescent="0.2">
      <c r="A271" s="106" t="s">
        <v>352</v>
      </c>
      <c r="B271" s="106" t="s">
        <v>316</v>
      </c>
      <c r="C271" s="106" t="s">
        <v>262</v>
      </c>
      <c r="D271" s="106" t="s">
        <v>258</v>
      </c>
      <c r="E271">
        <v>6026</v>
      </c>
      <c r="F271" s="106" t="s">
        <v>3779</v>
      </c>
      <c r="G271" s="106" t="s">
        <v>267</v>
      </c>
      <c r="H271" s="106" t="s">
        <v>260</v>
      </c>
      <c r="I271" s="106">
        <v>19</v>
      </c>
      <c r="J271" s="106"/>
    </row>
    <row r="272" spans="1:10" x14ac:dyDescent="0.2">
      <c r="A272" s="106" t="s">
        <v>352</v>
      </c>
      <c r="B272" s="106" t="s">
        <v>316</v>
      </c>
      <c r="C272" s="106" t="s">
        <v>253</v>
      </c>
      <c r="D272" s="106" t="s">
        <v>254</v>
      </c>
      <c r="E272">
        <v>6039</v>
      </c>
      <c r="F272" s="106" t="s">
        <v>1820</v>
      </c>
      <c r="G272" s="106" t="s">
        <v>267</v>
      </c>
      <c r="H272" s="106" t="s">
        <v>260</v>
      </c>
      <c r="I272" s="106">
        <v>55</v>
      </c>
      <c r="J272" s="106"/>
    </row>
    <row r="273" spans="1:10" x14ac:dyDescent="0.2">
      <c r="A273" s="106" t="s">
        <v>352</v>
      </c>
      <c r="B273" s="106" t="s">
        <v>316</v>
      </c>
      <c r="C273" s="106" t="s">
        <v>253</v>
      </c>
      <c r="D273" s="106" t="s">
        <v>254</v>
      </c>
      <c r="E273">
        <v>6140</v>
      </c>
      <c r="F273" s="106" t="s">
        <v>1821</v>
      </c>
      <c r="G273" s="106" t="s">
        <v>255</v>
      </c>
      <c r="H273" s="106" t="s">
        <v>276</v>
      </c>
      <c r="I273" s="106">
        <v>329</v>
      </c>
      <c r="J273" s="106"/>
    </row>
    <row r="274" spans="1:10" x14ac:dyDescent="0.2">
      <c r="A274" s="106" t="s">
        <v>352</v>
      </c>
      <c r="B274" s="106" t="s">
        <v>316</v>
      </c>
      <c r="C274" s="106" t="s">
        <v>257</v>
      </c>
      <c r="D274" s="106" t="s">
        <v>254</v>
      </c>
      <c r="E274">
        <v>6176</v>
      </c>
      <c r="F274" s="106" t="s">
        <v>1822</v>
      </c>
      <c r="G274" s="106" t="s">
        <v>267</v>
      </c>
      <c r="H274" s="106" t="s">
        <v>260</v>
      </c>
      <c r="I274">
        <v>105</v>
      </c>
    </row>
    <row r="275" spans="1:10" x14ac:dyDescent="0.2">
      <c r="A275" s="106" t="s">
        <v>352</v>
      </c>
      <c r="B275" s="106" t="s">
        <v>316</v>
      </c>
      <c r="C275" s="106" t="s">
        <v>262</v>
      </c>
      <c r="D275" s="106" t="s">
        <v>258</v>
      </c>
      <c r="E275">
        <v>6180</v>
      </c>
      <c r="F275" s="106" t="s">
        <v>3231</v>
      </c>
      <c r="G275" s="106" t="s">
        <v>267</v>
      </c>
      <c r="H275" s="106" t="s">
        <v>260</v>
      </c>
      <c r="I275" s="106">
        <v>28</v>
      </c>
      <c r="J275" s="106"/>
    </row>
    <row r="276" spans="1:10" x14ac:dyDescent="0.2">
      <c r="A276" s="106" t="s">
        <v>352</v>
      </c>
      <c r="B276" s="106" t="s">
        <v>316</v>
      </c>
      <c r="C276" s="106" t="s">
        <v>253</v>
      </c>
      <c r="D276" s="106" t="s">
        <v>258</v>
      </c>
      <c r="E276">
        <v>6248</v>
      </c>
      <c r="F276" s="106" t="s">
        <v>1823</v>
      </c>
      <c r="G276" s="106" t="s">
        <v>259</v>
      </c>
      <c r="H276" s="106" t="s">
        <v>276</v>
      </c>
      <c r="I276" s="106">
        <v>21</v>
      </c>
      <c r="J276" s="106"/>
    </row>
    <row r="277" spans="1:10" x14ac:dyDescent="0.2">
      <c r="A277" s="106" t="s">
        <v>352</v>
      </c>
      <c r="B277" s="106" t="s">
        <v>316</v>
      </c>
      <c r="C277" s="106" t="s">
        <v>253</v>
      </c>
      <c r="D277" s="106" t="s">
        <v>254</v>
      </c>
      <c r="E277">
        <v>6249</v>
      </c>
      <c r="F277" s="106" t="s">
        <v>1824</v>
      </c>
      <c r="G277" s="106" t="s">
        <v>259</v>
      </c>
      <c r="H277" s="106" t="s">
        <v>276</v>
      </c>
      <c r="I277" s="106">
        <v>184</v>
      </c>
      <c r="J277" s="106"/>
    </row>
    <row r="278" spans="1:10" x14ac:dyDescent="0.2">
      <c r="A278" s="106" t="s">
        <v>352</v>
      </c>
      <c r="B278" s="106" t="s">
        <v>316</v>
      </c>
      <c r="C278" s="106" t="s">
        <v>253</v>
      </c>
      <c r="D278" s="106" t="s">
        <v>254</v>
      </c>
      <c r="E278">
        <v>6315</v>
      </c>
      <c r="F278" s="106" t="s">
        <v>1825</v>
      </c>
      <c r="G278" s="106" t="s">
        <v>255</v>
      </c>
      <c r="H278" s="106" t="s">
        <v>276</v>
      </c>
      <c r="I278">
        <v>250</v>
      </c>
    </row>
    <row r="279" spans="1:10" x14ac:dyDescent="0.2">
      <c r="A279" s="106" t="s">
        <v>352</v>
      </c>
      <c r="B279" s="106" t="s">
        <v>316</v>
      </c>
      <c r="C279" s="106" t="s">
        <v>253</v>
      </c>
      <c r="D279" s="106" t="s">
        <v>254</v>
      </c>
      <c r="E279">
        <v>6339</v>
      </c>
      <c r="F279" s="106" t="s">
        <v>3232</v>
      </c>
      <c r="G279" s="106" t="s">
        <v>255</v>
      </c>
      <c r="H279" s="106" t="s">
        <v>276</v>
      </c>
      <c r="I279">
        <v>514</v>
      </c>
    </row>
    <row r="280" spans="1:10" x14ac:dyDescent="0.2">
      <c r="A280" s="106" t="s">
        <v>352</v>
      </c>
      <c r="B280" s="106" t="s">
        <v>316</v>
      </c>
      <c r="C280" s="106" t="s">
        <v>253</v>
      </c>
      <c r="D280" s="106" t="s">
        <v>254</v>
      </c>
      <c r="E280">
        <v>6371</v>
      </c>
      <c r="F280" s="106" t="s">
        <v>1826</v>
      </c>
      <c r="G280" s="106" t="s">
        <v>255</v>
      </c>
      <c r="H280" s="106" t="s">
        <v>276</v>
      </c>
      <c r="I280" s="106" t="s">
        <v>286</v>
      </c>
      <c r="J280" s="106" t="s">
        <v>4055</v>
      </c>
    </row>
    <row r="281" spans="1:10" x14ac:dyDescent="0.2">
      <c r="A281" s="106" t="s">
        <v>352</v>
      </c>
      <c r="B281" s="106" t="s">
        <v>316</v>
      </c>
      <c r="C281" s="106" t="s">
        <v>253</v>
      </c>
      <c r="D281" s="106" t="s">
        <v>254</v>
      </c>
      <c r="E281">
        <v>6379</v>
      </c>
      <c r="F281" s="106" t="s">
        <v>1827</v>
      </c>
      <c r="G281" s="106" t="s">
        <v>255</v>
      </c>
      <c r="H281" s="106" t="s">
        <v>282</v>
      </c>
      <c r="I281" s="106">
        <v>695</v>
      </c>
      <c r="J281" s="106"/>
    </row>
    <row r="282" spans="1:10" x14ac:dyDescent="0.2">
      <c r="A282" s="106" t="s">
        <v>352</v>
      </c>
      <c r="B282" s="106" t="s">
        <v>316</v>
      </c>
      <c r="C282" s="106" t="s">
        <v>262</v>
      </c>
      <c r="D282" s="106" t="s">
        <v>254</v>
      </c>
      <c r="E282">
        <v>6411</v>
      </c>
      <c r="F282" s="106" t="s">
        <v>1828</v>
      </c>
      <c r="G282" s="106" t="s">
        <v>259</v>
      </c>
      <c r="H282" s="106" t="s">
        <v>276</v>
      </c>
      <c r="I282">
        <v>355</v>
      </c>
    </row>
    <row r="283" spans="1:10" x14ac:dyDescent="0.2">
      <c r="A283" s="106" t="s">
        <v>352</v>
      </c>
      <c r="B283" s="106" t="s">
        <v>316</v>
      </c>
      <c r="C283" s="106" t="s">
        <v>253</v>
      </c>
      <c r="D283" s="106" t="s">
        <v>254</v>
      </c>
      <c r="E283">
        <v>6490</v>
      </c>
      <c r="F283" s="106" t="s">
        <v>1829</v>
      </c>
      <c r="G283" s="106" t="s">
        <v>255</v>
      </c>
      <c r="H283" s="106" t="s">
        <v>276</v>
      </c>
      <c r="I283" s="106">
        <v>370</v>
      </c>
      <c r="J283" s="106"/>
    </row>
    <row r="284" spans="1:10" x14ac:dyDescent="0.2">
      <c r="A284" s="106" t="s">
        <v>352</v>
      </c>
      <c r="B284" s="106" t="s">
        <v>316</v>
      </c>
      <c r="C284" s="106" t="s">
        <v>253</v>
      </c>
      <c r="D284" s="106" t="s">
        <v>258</v>
      </c>
      <c r="E284">
        <v>6541</v>
      </c>
      <c r="F284" s="106" t="s">
        <v>1830</v>
      </c>
      <c r="G284" s="106" t="s">
        <v>255</v>
      </c>
      <c r="H284" s="106" t="s">
        <v>260</v>
      </c>
      <c r="I284" s="106">
        <v>382</v>
      </c>
      <c r="J284" s="106"/>
    </row>
    <row r="285" spans="1:10" x14ac:dyDescent="0.2">
      <c r="A285" s="106" t="s">
        <v>352</v>
      </c>
      <c r="B285" s="106" t="s">
        <v>316</v>
      </c>
      <c r="C285" s="106" t="s">
        <v>253</v>
      </c>
      <c r="D285" s="106" t="s">
        <v>254</v>
      </c>
      <c r="E285">
        <v>6569</v>
      </c>
      <c r="F285" s="106" t="s">
        <v>356</v>
      </c>
      <c r="G285" s="106" t="s">
        <v>255</v>
      </c>
      <c r="H285" s="106" t="s">
        <v>260</v>
      </c>
      <c r="I285" s="106">
        <v>340</v>
      </c>
      <c r="J285" s="106"/>
    </row>
    <row r="286" spans="1:10" x14ac:dyDescent="0.2">
      <c r="A286" s="106" t="s">
        <v>352</v>
      </c>
      <c r="B286" s="106" t="s">
        <v>316</v>
      </c>
      <c r="C286" s="106" t="s">
        <v>253</v>
      </c>
      <c r="D286" s="106" t="s">
        <v>254</v>
      </c>
      <c r="E286">
        <v>6588</v>
      </c>
      <c r="F286" s="106" t="s">
        <v>1831</v>
      </c>
      <c r="G286" s="106" t="s">
        <v>255</v>
      </c>
      <c r="H286" s="106" t="s">
        <v>280</v>
      </c>
      <c r="I286" t="s">
        <v>278</v>
      </c>
      <c r="J286" t="s">
        <v>3784</v>
      </c>
    </row>
    <row r="287" spans="1:10" x14ac:dyDescent="0.2">
      <c r="A287" s="106" t="s">
        <v>352</v>
      </c>
      <c r="B287" s="106" t="s">
        <v>316</v>
      </c>
      <c r="C287" s="106" t="s">
        <v>253</v>
      </c>
      <c r="D287" s="106" t="s">
        <v>254</v>
      </c>
      <c r="E287">
        <v>6590</v>
      </c>
      <c r="F287" s="106" t="s">
        <v>1832</v>
      </c>
      <c r="G287" s="106" t="s">
        <v>255</v>
      </c>
      <c r="H287" s="106" t="s">
        <v>280</v>
      </c>
      <c r="I287" s="106">
        <v>191</v>
      </c>
      <c r="J287" s="106"/>
    </row>
    <row r="288" spans="1:10" x14ac:dyDescent="0.2">
      <c r="A288" s="106" t="s">
        <v>352</v>
      </c>
      <c r="B288" s="106" t="s">
        <v>316</v>
      </c>
      <c r="C288" s="106" t="s">
        <v>253</v>
      </c>
      <c r="D288" s="106" t="s">
        <v>254</v>
      </c>
      <c r="E288">
        <v>6639</v>
      </c>
      <c r="F288" s="106" t="s">
        <v>1833</v>
      </c>
      <c r="G288" s="106" t="s">
        <v>263</v>
      </c>
      <c r="H288" s="106" t="s">
        <v>280</v>
      </c>
      <c r="I288" s="106">
        <v>119</v>
      </c>
      <c r="J288" s="106"/>
    </row>
    <row r="289" spans="1:10" x14ac:dyDescent="0.2">
      <c r="A289" s="106" t="s">
        <v>352</v>
      </c>
      <c r="B289" s="106" t="s">
        <v>316</v>
      </c>
      <c r="C289" s="106" t="s">
        <v>253</v>
      </c>
      <c r="D289" s="106" t="s">
        <v>254</v>
      </c>
      <c r="E289">
        <v>6643</v>
      </c>
      <c r="F289" s="106" t="s">
        <v>1834</v>
      </c>
      <c r="G289" s="106" t="s">
        <v>263</v>
      </c>
      <c r="H289" s="106" t="s">
        <v>280</v>
      </c>
      <c r="I289" s="106">
        <v>101</v>
      </c>
      <c r="J289" s="106"/>
    </row>
    <row r="290" spans="1:10" x14ac:dyDescent="0.2">
      <c r="A290" s="106" t="s">
        <v>352</v>
      </c>
      <c r="B290" s="106" t="s">
        <v>316</v>
      </c>
      <c r="C290" s="106" t="s">
        <v>253</v>
      </c>
      <c r="D290" s="106" t="s">
        <v>254</v>
      </c>
      <c r="E290">
        <v>6674</v>
      </c>
      <c r="F290" s="106" t="s">
        <v>1835</v>
      </c>
      <c r="G290" s="106" t="s">
        <v>255</v>
      </c>
      <c r="H290" s="106" t="s">
        <v>280</v>
      </c>
      <c r="I290" s="106" t="s">
        <v>286</v>
      </c>
      <c r="J290" s="106" t="s">
        <v>3913</v>
      </c>
    </row>
    <row r="291" spans="1:10" x14ac:dyDescent="0.2">
      <c r="A291" s="106" t="s">
        <v>352</v>
      </c>
      <c r="B291" s="106" t="s">
        <v>316</v>
      </c>
      <c r="C291" s="106" t="s">
        <v>253</v>
      </c>
      <c r="D291" s="106" t="s">
        <v>254</v>
      </c>
      <c r="E291">
        <v>6707</v>
      </c>
      <c r="F291" s="106" t="s">
        <v>1836</v>
      </c>
      <c r="G291" s="106" t="s">
        <v>255</v>
      </c>
      <c r="H291" s="106" t="s">
        <v>280</v>
      </c>
      <c r="I291" s="106">
        <v>703</v>
      </c>
      <c r="J291" s="106"/>
    </row>
    <row r="292" spans="1:10" x14ac:dyDescent="0.2">
      <c r="A292" s="106" t="s">
        <v>352</v>
      </c>
      <c r="B292" s="106" t="s">
        <v>316</v>
      </c>
      <c r="C292" s="106" t="s">
        <v>253</v>
      </c>
      <c r="D292" s="106" t="s">
        <v>254</v>
      </c>
      <c r="E292">
        <v>6715</v>
      </c>
      <c r="F292" s="106" t="s">
        <v>1249</v>
      </c>
      <c r="G292" s="106" t="s">
        <v>255</v>
      </c>
      <c r="H292" s="106" t="s">
        <v>280</v>
      </c>
      <c r="I292" s="106">
        <v>79</v>
      </c>
      <c r="J292" s="106"/>
    </row>
    <row r="293" spans="1:10" x14ac:dyDescent="0.2">
      <c r="A293" s="106" t="s">
        <v>352</v>
      </c>
      <c r="B293" s="106" t="s">
        <v>316</v>
      </c>
      <c r="C293" s="106" t="s">
        <v>253</v>
      </c>
      <c r="D293" s="106" t="s">
        <v>254</v>
      </c>
      <c r="E293">
        <v>6750</v>
      </c>
      <c r="F293" s="106" t="s">
        <v>1837</v>
      </c>
      <c r="G293" s="106" t="s">
        <v>255</v>
      </c>
      <c r="H293" s="106" t="s">
        <v>280</v>
      </c>
      <c r="I293" s="106" t="s">
        <v>286</v>
      </c>
      <c r="J293" s="106" t="s">
        <v>4056</v>
      </c>
    </row>
    <row r="294" spans="1:10" x14ac:dyDescent="0.2">
      <c r="A294" s="106" t="s">
        <v>352</v>
      </c>
      <c r="B294" s="106" t="s">
        <v>316</v>
      </c>
      <c r="C294" s="106" t="s">
        <v>253</v>
      </c>
      <c r="D294" s="106" t="s">
        <v>254</v>
      </c>
      <c r="E294">
        <v>6771</v>
      </c>
      <c r="F294" s="106" t="s">
        <v>1838</v>
      </c>
      <c r="G294" s="106" t="s">
        <v>255</v>
      </c>
      <c r="H294" s="106" t="s">
        <v>280</v>
      </c>
      <c r="I294" s="106">
        <v>86</v>
      </c>
      <c r="J294" s="106"/>
    </row>
    <row r="295" spans="1:10" x14ac:dyDescent="0.2">
      <c r="A295" s="106" t="s">
        <v>352</v>
      </c>
      <c r="B295" s="106" t="s">
        <v>316</v>
      </c>
      <c r="C295" s="106" t="s">
        <v>253</v>
      </c>
      <c r="D295" s="106" t="s">
        <v>254</v>
      </c>
      <c r="E295">
        <v>6787</v>
      </c>
      <c r="F295" s="106" t="s">
        <v>1839</v>
      </c>
      <c r="G295" s="106" t="s">
        <v>259</v>
      </c>
      <c r="H295" s="106" t="s">
        <v>280</v>
      </c>
      <c r="I295" s="106">
        <v>486</v>
      </c>
      <c r="J295" s="106"/>
    </row>
    <row r="296" spans="1:10" x14ac:dyDescent="0.2">
      <c r="A296" s="106" t="s">
        <v>352</v>
      </c>
      <c r="B296" s="106" t="s">
        <v>316</v>
      </c>
      <c r="C296" s="106" t="s">
        <v>253</v>
      </c>
      <c r="D296" s="106" t="s">
        <v>254</v>
      </c>
      <c r="E296">
        <v>6855</v>
      </c>
      <c r="F296" s="106" t="s">
        <v>1451</v>
      </c>
      <c r="G296" s="106" t="s">
        <v>255</v>
      </c>
      <c r="H296" s="106" t="s">
        <v>280</v>
      </c>
      <c r="I296" s="106">
        <v>101</v>
      </c>
      <c r="J296" s="106"/>
    </row>
    <row r="297" spans="1:10" x14ac:dyDescent="0.2">
      <c r="A297" s="106" t="s">
        <v>352</v>
      </c>
      <c r="B297" s="106" t="s">
        <v>316</v>
      </c>
      <c r="C297" s="106" t="s">
        <v>264</v>
      </c>
      <c r="D297" s="106" t="s">
        <v>254</v>
      </c>
      <c r="E297">
        <v>6874</v>
      </c>
      <c r="F297" s="106" t="s">
        <v>1840</v>
      </c>
      <c r="G297" s="106" t="s">
        <v>259</v>
      </c>
      <c r="H297" s="106" t="s">
        <v>280</v>
      </c>
      <c r="I297" s="106">
        <v>106</v>
      </c>
      <c r="J297" s="106"/>
    </row>
    <row r="298" spans="1:10" x14ac:dyDescent="0.2">
      <c r="A298" s="106" t="s">
        <v>352</v>
      </c>
      <c r="B298" s="106" t="s">
        <v>316</v>
      </c>
      <c r="C298" s="106" t="s">
        <v>253</v>
      </c>
      <c r="D298" s="106" t="s">
        <v>254</v>
      </c>
      <c r="E298">
        <v>6947</v>
      </c>
      <c r="F298" s="106" t="s">
        <v>1841</v>
      </c>
      <c r="G298" s="106" t="s">
        <v>255</v>
      </c>
      <c r="H298" s="106" t="s">
        <v>280</v>
      </c>
      <c r="I298" s="106">
        <v>601</v>
      </c>
      <c r="J298" s="106"/>
    </row>
    <row r="299" spans="1:10" x14ac:dyDescent="0.2">
      <c r="A299" s="106" t="s">
        <v>352</v>
      </c>
      <c r="B299" s="106" t="s">
        <v>316</v>
      </c>
      <c r="C299" s="106" t="s">
        <v>253</v>
      </c>
      <c r="D299" s="106" t="s">
        <v>254</v>
      </c>
      <c r="E299">
        <v>7013</v>
      </c>
      <c r="F299" s="106" t="s">
        <v>1842</v>
      </c>
      <c r="G299" s="106" t="s">
        <v>255</v>
      </c>
      <c r="H299" s="106" t="s">
        <v>276</v>
      </c>
      <c r="I299" s="106" t="s">
        <v>305</v>
      </c>
      <c r="J299" s="106" t="s">
        <v>4057</v>
      </c>
    </row>
    <row r="300" spans="1:10" x14ac:dyDescent="0.2">
      <c r="A300" s="106" t="s">
        <v>352</v>
      </c>
      <c r="B300" s="106" t="s">
        <v>316</v>
      </c>
      <c r="C300" s="106" t="s">
        <v>253</v>
      </c>
      <c r="D300" s="106" t="s">
        <v>258</v>
      </c>
      <c r="E300">
        <v>7045</v>
      </c>
      <c r="F300" s="106" t="s">
        <v>1843</v>
      </c>
      <c r="G300" s="106" t="s">
        <v>259</v>
      </c>
      <c r="H300" s="106" t="s">
        <v>260</v>
      </c>
      <c r="I300">
        <v>38</v>
      </c>
    </row>
    <row r="301" spans="1:10" x14ac:dyDescent="0.2">
      <c r="A301" s="106" t="s">
        <v>352</v>
      </c>
      <c r="B301" s="106" t="s">
        <v>316</v>
      </c>
      <c r="C301" s="106" t="s">
        <v>253</v>
      </c>
      <c r="D301" s="106" t="s">
        <v>254</v>
      </c>
      <c r="E301">
        <v>7212</v>
      </c>
      <c r="F301" s="106" t="s">
        <v>1844</v>
      </c>
      <c r="G301" s="106" t="s">
        <v>255</v>
      </c>
      <c r="H301" s="106" t="s">
        <v>285</v>
      </c>
      <c r="I301" s="106">
        <v>140</v>
      </c>
      <c r="J301" s="106"/>
    </row>
    <row r="302" spans="1:10" x14ac:dyDescent="0.2">
      <c r="A302" s="106" t="s">
        <v>352</v>
      </c>
      <c r="B302" s="106" t="s">
        <v>316</v>
      </c>
      <c r="C302" s="106" t="s">
        <v>253</v>
      </c>
      <c r="D302" s="106" t="s">
        <v>254</v>
      </c>
      <c r="E302">
        <v>7239</v>
      </c>
      <c r="F302" s="106" t="s">
        <v>532</v>
      </c>
      <c r="G302" s="106" t="s">
        <v>255</v>
      </c>
      <c r="H302" s="106" t="s">
        <v>285</v>
      </c>
      <c r="I302" s="106">
        <v>455</v>
      </c>
      <c r="J302" s="106"/>
    </row>
    <row r="303" spans="1:10" x14ac:dyDescent="0.2">
      <c r="A303" s="106" t="s">
        <v>352</v>
      </c>
      <c r="B303" s="106" t="s">
        <v>316</v>
      </c>
      <c r="C303" s="106" t="s">
        <v>253</v>
      </c>
      <c r="D303" s="106" t="s">
        <v>254</v>
      </c>
      <c r="E303">
        <v>7327</v>
      </c>
      <c r="F303" s="106" t="s">
        <v>1845</v>
      </c>
      <c r="G303" s="106" t="s">
        <v>255</v>
      </c>
      <c r="H303" s="106" t="s">
        <v>424</v>
      </c>
      <c r="I303" s="106" t="s">
        <v>286</v>
      </c>
      <c r="J303" s="106" t="s">
        <v>3797</v>
      </c>
    </row>
    <row r="304" spans="1:10" x14ac:dyDescent="0.2">
      <c r="A304" s="106" t="s">
        <v>352</v>
      </c>
      <c r="B304" s="106" t="s">
        <v>316</v>
      </c>
      <c r="C304" s="106" t="s">
        <v>253</v>
      </c>
      <c r="D304" s="106" t="s">
        <v>254</v>
      </c>
      <c r="E304">
        <v>7438</v>
      </c>
      <c r="F304" s="106" t="s">
        <v>1846</v>
      </c>
      <c r="G304" s="106" t="s">
        <v>255</v>
      </c>
      <c r="H304" s="106" t="s">
        <v>261</v>
      </c>
      <c r="I304" s="106">
        <v>319</v>
      </c>
      <c r="J304" s="106"/>
    </row>
    <row r="305" spans="1:10" x14ac:dyDescent="0.2">
      <c r="A305" s="106" t="s">
        <v>352</v>
      </c>
      <c r="B305" s="106" t="s">
        <v>316</v>
      </c>
      <c r="C305" s="106" t="s">
        <v>253</v>
      </c>
      <c r="D305" s="106" t="s">
        <v>254</v>
      </c>
      <c r="E305">
        <v>7550</v>
      </c>
      <c r="F305" s="106" t="s">
        <v>1847</v>
      </c>
      <c r="G305" s="106" t="s">
        <v>255</v>
      </c>
      <c r="H305" s="106" t="s">
        <v>265</v>
      </c>
      <c r="I305" t="s">
        <v>322</v>
      </c>
      <c r="J305" t="s">
        <v>3951</v>
      </c>
    </row>
    <row r="306" spans="1:10" x14ac:dyDescent="0.2">
      <c r="A306" s="106" t="s">
        <v>352</v>
      </c>
      <c r="B306" s="106" t="s">
        <v>316</v>
      </c>
      <c r="C306" s="106" t="s">
        <v>253</v>
      </c>
      <c r="D306" s="106" t="s">
        <v>254</v>
      </c>
      <c r="E306">
        <v>7606</v>
      </c>
      <c r="F306" s="106" t="s">
        <v>1848</v>
      </c>
      <c r="G306" s="106" t="s">
        <v>255</v>
      </c>
      <c r="H306" s="106" t="s">
        <v>265</v>
      </c>
      <c r="I306" s="106">
        <v>872</v>
      </c>
      <c r="J306" s="106"/>
    </row>
    <row r="307" spans="1:10" x14ac:dyDescent="0.2">
      <c r="A307" s="106" t="s">
        <v>352</v>
      </c>
      <c r="B307" s="106" t="s">
        <v>316</v>
      </c>
      <c r="C307" s="106" t="s">
        <v>262</v>
      </c>
      <c r="D307" s="106" t="s">
        <v>254</v>
      </c>
      <c r="E307">
        <v>7609</v>
      </c>
      <c r="F307" s="106" t="s">
        <v>1849</v>
      </c>
      <c r="G307" s="106" t="s">
        <v>255</v>
      </c>
      <c r="H307" s="106" t="s">
        <v>261</v>
      </c>
      <c r="I307" s="106">
        <v>188</v>
      </c>
      <c r="J307" s="106"/>
    </row>
    <row r="308" spans="1:10" x14ac:dyDescent="0.2">
      <c r="A308" s="106" t="s">
        <v>352</v>
      </c>
      <c r="B308" s="106" t="s">
        <v>316</v>
      </c>
      <c r="C308" s="106" t="s">
        <v>253</v>
      </c>
      <c r="D308" s="106" t="s">
        <v>254</v>
      </c>
      <c r="E308">
        <v>7701</v>
      </c>
      <c r="F308" s="106" t="s">
        <v>1850</v>
      </c>
      <c r="G308" s="106" t="s">
        <v>255</v>
      </c>
      <c r="H308" s="106" t="s">
        <v>331</v>
      </c>
      <c r="I308" t="s">
        <v>361</v>
      </c>
      <c r="J308" t="s">
        <v>4058</v>
      </c>
    </row>
    <row r="309" spans="1:10" x14ac:dyDescent="0.2">
      <c r="A309" s="106" t="s">
        <v>352</v>
      </c>
      <c r="B309" s="106" t="s">
        <v>316</v>
      </c>
      <c r="C309" s="106" t="s">
        <v>253</v>
      </c>
      <c r="D309" s="106" t="s">
        <v>254</v>
      </c>
      <c r="E309">
        <v>7702</v>
      </c>
      <c r="F309" s="106" t="s">
        <v>477</v>
      </c>
      <c r="G309" s="106" t="s">
        <v>255</v>
      </c>
      <c r="H309" s="106" t="s">
        <v>331</v>
      </c>
      <c r="I309" s="106">
        <v>222</v>
      </c>
      <c r="J309" s="106"/>
    </row>
    <row r="310" spans="1:10" x14ac:dyDescent="0.2">
      <c r="A310" s="106" t="s">
        <v>352</v>
      </c>
      <c r="B310" s="106" t="s">
        <v>316</v>
      </c>
      <c r="C310" s="106" t="s">
        <v>253</v>
      </c>
      <c r="D310" s="106" t="s">
        <v>254</v>
      </c>
      <c r="E310">
        <v>7703</v>
      </c>
      <c r="F310" s="106" t="s">
        <v>357</v>
      </c>
      <c r="G310" s="106" t="s">
        <v>263</v>
      </c>
      <c r="H310" s="106" t="s">
        <v>331</v>
      </c>
      <c r="I310" s="106">
        <v>254</v>
      </c>
      <c r="J310" s="106"/>
    </row>
    <row r="311" spans="1:10" x14ac:dyDescent="0.2">
      <c r="A311" s="106" t="s">
        <v>352</v>
      </c>
      <c r="B311" s="106" t="s">
        <v>316</v>
      </c>
      <c r="C311" s="106" t="s">
        <v>257</v>
      </c>
      <c r="D311" s="106" t="s">
        <v>258</v>
      </c>
      <c r="E311">
        <v>7711</v>
      </c>
      <c r="F311" s="106" t="s">
        <v>1851</v>
      </c>
      <c r="G311" s="106" t="s">
        <v>259</v>
      </c>
      <c r="H311" s="106" t="s">
        <v>331</v>
      </c>
      <c r="I311">
        <v>35</v>
      </c>
    </row>
    <row r="312" spans="1:10" x14ac:dyDescent="0.2">
      <c r="A312" s="106" t="s">
        <v>352</v>
      </c>
      <c r="B312" s="106" t="s">
        <v>316</v>
      </c>
      <c r="C312" s="106" t="s">
        <v>253</v>
      </c>
      <c r="D312" s="106" t="s">
        <v>254</v>
      </c>
      <c r="E312">
        <v>7731</v>
      </c>
      <c r="F312" s="106" t="s">
        <v>1852</v>
      </c>
      <c r="G312" s="106" t="s">
        <v>255</v>
      </c>
      <c r="H312" s="106" t="s">
        <v>331</v>
      </c>
      <c r="I312" t="s">
        <v>272</v>
      </c>
      <c r="J312" t="s">
        <v>4009</v>
      </c>
    </row>
    <row r="313" spans="1:10" x14ac:dyDescent="0.2">
      <c r="A313" s="106" t="s">
        <v>352</v>
      </c>
      <c r="B313" s="106" t="s">
        <v>316</v>
      </c>
      <c r="C313" s="106" t="s">
        <v>253</v>
      </c>
      <c r="D313" s="106" t="s">
        <v>254</v>
      </c>
      <c r="E313">
        <v>7733</v>
      </c>
      <c r="F313" s="106" t="s">
        <v>1853</v>
      </c>
      <c r="G313" s="106" t="s">
        <v>255</v>
      </c>
      <c r="H313" s="106" t="s">
        <v>331</v>
      </c>
      <c r="I313" t="s">
        <v>1593</v>
      </c>
      <c r="J313" t="s">
        <v>4059</v>
      </c>
    </row>
    <row r="314" spans="1:10" x14ac:dyDescent="0.2">
      <c r="A314" s="106" t="s">
        <v>352</v>
      </c>
      <c r="B314" s="106" t="s">
        <v>316</v>
      </c>
      <c r="C314" s="106" t="s">
        <v>253</v>
      </c>
      <c r="D314" s="106" t="s">
        <v>254</v>
      </c>
      <c r="E314">
        <v>7745</v>
      </c>
      <c r="F314" s="106" t="s">
        <v>1854</v>
      </c>
      <c r="G314" s="106" t="s">
        <v>255</v>
      </c>
      <c r="H314" s="106" t="s">
        <v>331</v>
      </c>
      <c r="I314" s="106">
        <v>205</v>
      </c>
      <c r="J314" s="106"/>
    </row>
    <row r="315" spans="1:10" x14ac:dyDescent="0.2">
      <c r="A315" s="106" t="s">
        <v>352</v>
      </c>
      <c r="B315" s="106" t="s">
        <v>316</v>
      </c>
      <c r="C315" s="106" t="s">
        <v>253</v>
      </c>
      <c r="D315" s="106" t="s">
        <v>258</v>
      </c>
      <c r="E315">
        <v>7748</v>
      </c>
      <c r="F315" s="106" t="s">
        <v>1855</v>
      </c>
      <c r="G315" s="106" t="s">
        <v>259</v>
      </c>
      <c r="H315" s="106" t="s">
        <v>331</v>
      </c>
      <c r="I315" s="106">
        <v>159</v>
      </c>
      <c r="J315" s="106"/>
    </row>
    <row r="316" spans="1:10" x14ac:dyDescent="0.2">
      <c r="A316" s="106" t="s">
        <v>352</v>
      </c>
      <c r="B316" s="106" t="s">
        <v>316</v>
      </c>
      <c r="C316" s="106" t="s">
        <v>253</v>
      </c>
      <c r="D316" s="106" t="s">
        <v>254</v>
      </c>
      <c r="E316">
        <v>7832</v>
      </c>
      <c r="F316" s="106" t="s">
        <v>3233</v>
      </c>
      <c r="G316" s="106" t="s">
        <v>255</v>
      </c>
      <c r="H316" s="106" t="s">
        <v>277</v>
      </c>
      <c r="I316" s="106" t="s">
        <v>417</v>
      </c>
      <c r="J316" s="106" t="s">
        <v>4060</v>
      </c>
    </row>
    <row r="317" spans="1:10" x14ac:dyDescent="0.2">
      <c r="A317" s="106" t="s">
        <v>352</v>
      </c>
      <c r="B317" s="106" t="s">
        <v>316</v>
      </c>
      <c r="C317" s="106" t="s">
        <v>253</v>
      </c>
      <c r="D317" s="106" t="s">
        <v>254</v>
      </c>
      <c r="E317">
        <v>7860</v>
      </c>
      <c r="F317" s="106" t="s">
        <v>1452</v>
      </c>
      <c r="G317" s="106" t="s">
        <v>255</v>
      </c>
      <c r="H317" s="106" t="s">
        <v>266</v>
      </c>
      <c r="I317" s="106">
        <v>549</v>
      </c>
      <c r="J317" s="106"/>
    </row>
    <row r="318" spans="1:10" x14ac:dyDescent="0.2">
      <c r="A318" s="106" t="s">
        <v>352</v>
      </c>
      <c r="B318" s="106" t="s">
        <v>316</v>
      </c>
      <c r="C318" s="106" t="s">
        <v>253</v>
      </c>
      <c r="D318" s="106" t="s">
        <v>254</v>
      </c>
      <c r="E318">
        <v>7864</v>
      </c>
      <c r="F318" s="106" t="s">
        <v>1856</v>
      </c>
      <c r="G318" s="106" t="s">
        <v>255</v>
      </c>
      <c r="H318" s="106" t="s">
        <v>277</v>
      </c>
      <c r="I318" t="s">
        <v>286</v>
      </c>
      <c r="J318" t="s">
        <v>3945</v>
      </c>
    </row>
    <row r="319" spans="1:10" x14ac:dyDescent="0.2">
      <c r="A319" s="106" t="s">
        <v>352</v>
      </c>
      <c r="B319" s="106" t="s">
        <v>316</v>
      </c>
      <c r="C319" s="106" t="s">
        <v>253</v>
      </c>
      <c r="D319" s="106" t="s">
        <v>254</v>
      </c>
      <c r="E319">
        <v>7887</v>
      </c>
      <c r="F319" s="106" t="s">
        <v>1857</v>
      </c>
      <c r="G319" s="106" t="s">
        <v>263</v>
      </c>
      <c r="H319" s="106" t="s">
        <v>277</v>
      </c>
      <c r="I319" s="106">
        <v>63</v>
      </c>
      <c r="J319" s="106"/>
    </row>
    <row r="320" spans="1:10" x14ac:dyDescent="0.2">
      <c r="A320" s="106" t="s">
        <v>352</v>
      </c>
      <c r="B320" s="106" t="s">
        <v>316</v>
      </c>
      <c r="C320" s="106" t="s">
        <v>253</v>
      </c>
      <c r="D320" s="106" t="s">
        <v>254</v>
      </c>
      <c r="E320">
        <v>7951</v>
      </c>
      <c r="F320" s="106" t="s">
        <v>1858</v>
      </c>
      <c r="G320" s="106" t="s">
        <v>255</v>
      </c>
      <c r="H320" s="106" t="s">
        <v>277</v>
      </c>
      <c r="I320" s="106" t="s">
        <v>339</v>
      </c>
      <c r="J320" s="106" t="s">
        <v>4061</v>
      </c>
    </row>
    <row r="321" spans="1:10" x14ac:dyDescent="0.2">
      <c r="A321" s="106" t="s">
        <v>352</v>
      </c>
      <c r="B321" s="106" t="s">
        <v>316</v>
      </c>
      <c r="C321" s="106" t="s">
        <v>253</v>
      </c>
      <c r="D321" s="106" t="s">
        <v>254</v>
      </c>
      <c r="E321">
        <v>7955</v>
      </c>
      <c r="F321" s="106" t="s">
        <v>1859</v>
      </c>
      <c r="G321" s="106" t="s">
        <v>255</v>
      </c>
      <c r="H321" s="106" t="s">
        <v>277</v>
      </c>
      <c r="I321" s="106">
        <v>258</v>
      </c>
      <c r="J321" s="106"/>
    </row>
    <row r="322" spans="1:10" x14ac:dyDescent="0.2">
      <c r="A322" s="106" t="s">
        <v>352</v>
      </c>
      <c r="B322" s="106" t="s">
        <v>316</v>
      </c>
      <c r="C322" s="106" t="s">
        <v>253</v>
      </c>
      <c r="D322" s="106" t="s">
        <v>258</v>
      </c>
      <c r="E322">
        <v>7980</v>
      </c>
      <c r="F322" s="106" t="s">
        <v>1860</v>
      </c>
      <c r="G322" s="106" t="s">
        <v>259</v>
      </c>
      <c r="H322" s="106" t="s">
        <v>277</v>
      </c>
      <c r="I322" s="106">
        <v>117</v>
      </c>
      <c r="J322" s="106"/>
    </row>
    <row r="323" spans="1:10" x14ac:dyDescent="0.2">
      <c r="A323" s="106" t="s">
        <v>352</v>
      </c>
      <c r="B323" s="106" t="s">
        <v>316</v>
      </c>
      <c r="C323" s="106" t="s">
        <v>253</v>
      </c>
      <c r="D323" s="106" t="s">
        <v>254</v>
      </c>
      <c r="E323">
        <v>8114</v>
      </c>
      <c r="F323" s="106" t="s">
        <v>1861</v>
      </c>
      <c r="G323" s="106" t="s">
        <v>255</v>
      </c>
      <c r="H323" s="106" t="s">
        <v>288</v>
      </c>
      <c r="I323" s="106" t="s">
        <v>286</v>
      </c>
      <c r="J323" s="106" t="s">
        <v>4062</v>
      </c>
    </row>
    <row r="324" spans="1:10" x14ac:dyDescent="0.2">
      <c r="A324" s="106" t="s">
        <v>352</v>
      </c>
      <c r="B324" s="106" t="s">
        <v>316</v>
      </c>
      <c r="C324" s="106" t="s">
        <v>253</v>
      </c>
      <c r="D324" s="106" t="s">
        <v>254</v>
      </c>
      <c r="E324">
        <v>8154</v>
      </c>
      <c r="F324" s="106" t="s">
        <v>1862</v>
      </c>
      <c r="G324" s="106" t="s">
        <v>255</v>
      </c>
      <c r="H324" s="106" t="s">
        <v>261</v>
      </c>
      <c r="I324" s="106">
        <v>659</v>
      </c>
      <c r="J324" s="106"/>
    </row>
    <row r="325" spans="1:10" x14ac:dyDescent="0.2">
      <c r="A325" s="106" t="s">
        <v>352</v>
      </c>
      <c r="B325" s="106" t="s">
        <v>316</v>
      </c>
      <c r="C325" s="106" t="s">
        <v>253</v>
      </c>
      <c r="D325" s="106" t="s">
        <v>254</v>
      </c>
      <c r="E325">
        <v>8214</v>
      </c>
      <c r="F325" s="106" t="s">
        <v>1863</v>
      </c>
      <c r="G325" s="106" t="s">
        <v>255</v>
      </c>
      <c r="H325" s="106" t="s">
        <v>265</v>
      </c>
      <c r="I325" s="106">
        <v>974</v>
      </c>
      <c r="J325" s="106"/>
    </row>
    <row r="326" spans="1:10" x14ac:dyDescent="0.2">
      <c r="A326" s="106" t="s">
        <v>352</v>
      </c>
      <c r="B326" s="106" t="s">
        <v>316</v>
      </c>
      <c r="C326" s="106" t="s">
        <v>253</v>
      </c>
      <c r="D326" s="106" t="s">
        <v>254</v>
      </c>
      <c r="E326">
        <v>8252</v>
      </c>
      <c r="F326" s="106" t="s">
        <v>1453</v>
      </c>
      <c r="G326" s="106" t="s">
        <v>255</v>
      </c>
      <c r="H326" s="106" t="s">
        <v>265</v>
      </c>
      <c r="I326" t="s">
        <v>272</v>
      </c>
      <c r="J326" t="s">
        <v>4063</v>
      </c>
    </row>
    <row r="327" spans="1:10" x14ac:dyDescent="0.2">
      <c r="A327" s="106" t="s">
        <v>352</v>
      </c>
      <c r="B327" s="106" t="s">
        <v>316</v>
      </c>
      <c r="C327" s="106" t="s">
        <v>253</v>
      </c>
      <c r="D327" s="106" t="s">
        <v>254</v>
      </c>
      <c r="E327">
        <v>8282</v>
      </c>
      <c r="F327" s="106" t="s">
        <v>1864</v>
      </c>
      <c r="G327" s="106" t="s">
        <v>255</v>
      </c>
      <c r="H327" s="106" t="s">
        <v>265</v>
      </c>
      <c r="I327" s="106" t="s">
        <v>322</v>
      </c>
      <c r="J327" s="106" t="s">
        <v>4048</v>
      </c>
    </row>
    <row r="328" spans="1:10" x14ac:dyDescent="0.2">
      <c r="A328" s="106" t="s">
        <v>352</v>
      </c>
      <c r="B328" s="106" t="s">
        <v>316</v>
      </c>
      <c r="C328" s="106" t="s">
        <v>253</v>
      </c>
      <c r="D328" s="106" t="s">
        <v>254</v>
      </c>
      <c r="E328">
        <v>8368</v>
      </c>
      <c r="F328" s="106" t="s">
        <v>1865</v>
      </c>
      <c r="G328" s="106" t="s">
        <v>255</v>
      </c>
      <c r="H328" s="106" t="s">
        <v>424</v>
      </c>
      <c r="I328">
        <v>854</v>
      </c>
    </row>
    <row r="329" spans="1:10" x14ac:dyDescent="0.2">
      <c r="A329" s="106" t="s">
        <v>352</v>
      </c>
      <c r="B329" s="106" t="s">
        <v>316</v>
      </c>
      <c r="C329" s="106" t="s">
        <v>253</v>
      </c>
      <c r="D329" s="106" t="s">
        <v>254</v>
      </c>
      <c r="E329">
        <v>8439</v>
      </c>
      <c r="F329" s="106" t="s">
        <v>1866</v>
      </c>
      <c r="G329" s="106" t="s">
        <v>255</v>
      </c>
      <c r="H329" s="106" t="s">
        <v>291</v>
      </c>
      <c r="I329" t="s">
        <v>272</v>
      </c>
      <c r="J329" t="s">
        <v>4064</v>
      </c>
    </row>
    <row r="330" spans="1:10" x14ac:dyDescent="0.2">
      <c r="A330" s="106" t="s">
        <v>352</v>
      </c>
      <c r="B330" s="106" t="s">
        <v>316</v>
      </c>
      <c r="C330" s="106" t="s">
        <v>253</v>
      </c>
      <c r="D330" s="106" t="s">
        <v>254</v>
      </c>
      <c r="E330">
        <v>8527</v>
      </c>
      <c r="F330" s="106" t="s">
        <v>1867</v>
      </c>
      <c r="G330" s="106" t="s">
        <v>255</v>
      </c>
      <c r="H330" s="106" t="s">
        <v>424</v>
      </c>
      <c r="I330" s="106">
        <v>376</v>
      </c>
      <c r="J330" s="106"/>
    </row>
    <row r="331" spans="1:10" x14ac:dyDescent="0.2">
      <c r="A331" s="106" t="s">
        <v>352</v>
      </c>
      <c r="B331" s="106" t="s">
        <v>316</v>
      </c>
      <c r="C331" s="106" t="s">
        <v>253</v>
      </c>
      <c r="D331" s="106" t="s">
        <v>254</v>
      </c>
      <c r="E331">
        <v>8596</v>
      </c>
      <c r="F331" s="106" t="s">
        <v>1868</v>
      </c>
      <c r="G331" s="106" t="s">
        <v>255</v>
      </c>
      <c r="H331" s="106" t="s">
        <v>291</v>
      </c>
      <c r="I331" s="106">
        <v>155</v>
      </c>
      <c r="J331" s="106"/>
    </row>
    <row r="332" spans="1:10" x14ac:dyDescent="0.2">
      <c r="A332" s="106" t="s">
        <v>352</v>
      </c>
      <c r="B332" s="106" t="s">
        <v>316</v>
      </c>
      <c r="C332" s="106" t="s">
        <v>253</v>
      </c>
      <c r="D332" s="106" t="s">
        <v>254</v>
      </c>
      <c r="E332">
        <v>8769</v>
      </c>
      <c r="F332" s="106" t="s">
        <v>1869</v>
      </c>
      <c r="G332" s="106" t="s">
        <v>255</v>
      </c>
      <c r="H332" s="106" t="s">
        <v>260</v>
      </c>
      <c r="I332" s="106">
        <v>160</v>
      </c>
      <c r="J332" s="106"/>
    </row>
    <row r="333" spans="1:10" x14ac:dyDescent="0.2">
      <c r="A333" s="106" t="s">
        <v>352</v>
      </c>
      <c r="B333" s="106" t="s">
        <v>316</v>
      </c>
      <c r="C333" s="106" t="s">
        <v>253</v>
      </c>
      <c r="D333" s="106" t="s">
        <v>254</v>
      </c>
      <c r="E333">
        <v>8919</v>
      </c>
      <c r="F333" s="106" t="s">
        <v>1870</v>
      </c>
      <c r="G333" s="106" t="s">
        <v>255</v>
      </c>
      <c r="H333" s="106" t="s">
        <v>281</v>
      </c>
      <c r="I333" t="s">
        <v>286</v>
      </c>
      <c r="J333" t="s">
        <v>3791</v>
      </c>
    </row>
    <row r="334" spans="1:10" x14ac:dyDescent="0.2">
      <c r="A334" s="106" t="s">
        <v>352</v>
      </c>
      <c r="B334" s="106" t="s">
        <v>316</v>
      </c>
      <c r="C334" s="106" t="s">
        <v>253</v>
      </c>
      <c r="D334" s="106" t="s">
        <v>254</v>
      </c>
      <c r="E334">
        <v>9024</v>
      </c>
      <c r="F334" s="106" t="s">
        <v>1250</v>
      </c>
      <c r="G334" s="106" t="s">
        <v>255</v>
      </c>
      <c r="H334" s="106" t="s">
        <v>338</v>
      </c>
      <c r="I334" s="106" t="s">
        <v>272</v>
      </c>
      <c r="J334" s="106" t="s">
        <v>4065</v>
      </c>
    </row>
    <row r="335" spans="1:10" x14ac:dyDescent="0.2">
      <c r="A335" s="106" t="s">
        <v>352</v>
      </c>
      <c r="B335" s="106" t="s">
        <v>316</v>
      </c>
      <c r="C335" s="106" t="s">
        <v>253</v>
      </c>
      <c r="D335" s="106" t="s">
        <v>258</v>
      </c>
      <c r="E335">
        <v>9036</v>
      </c>
      <c r="F335" s="106" t="s">
        <v>1871</v>
      </c>
      <c r="G335" s="106" t="s">
        <v>259</v>
      </c>
      <c r="H335" s="106" t="s">
        <v>338</v>
      </c>
      <c r="I335" s="106">
        <v>58</v>
      </c>
      <c r="J335" s="106"/>
    </row>
    <row r="336" spans="1:10" x14ac:dyDescent="0.2">
      <c r="A336" s="106" t="s">
        <v>352</v>
      </c>
      <c r="B336" s="106" t="s">
        <v>316</v>
      </c>
      <c r="C336" s="106" t="s">
        <v>253</v>
      </c>
      <c r="D336" s="106" t="s">
        <v>254</v>
      </c>
      <c r="E336">
        <v>9052</v>
      </c>
      <c r="F336" s="106" t="s">
        <v>1872</v>
      </c>
      <c r="G336" s="106" t="s">
        <v>255</v>
      </c>
      <c r="H336" s="106" t="s">
        <v>338</v>
      </c>
      <c r="I336" s="106">
        <v>476</v>
      </c>
      <c r="J336" s="106"/>
    </row>
    <row r="337" spans="1:10" x14ac:dyDescent="0.2">
      <c r="A337" s="106" t="s">
        <v>352</v>
      </c>
      <c r="B337" s="106" t="s">
        <v>316</v>
      </c>
      <c r="C337" s="106" t="s">
        <v>253</v>
      </c>
      <c r="D337" s="106" t="s">
        <v>254</v>
      </c>
      <c r="E337">
        <v>9066</v>
      </c>
      <c r="F337" s="106" t="s">
        <v>1873</v>
      </c>
      <c r="G337" s="106" t="s">
        <v>255</v>
      </c>
      <c r="H337" s="106" t="s">
        <v>485</v>
      </c>
      <c r="I337" s="106">
        <v>331</v>
      </c>
      <c r="J337" s="106"/>
    </row>
    <row r="338" spans="1:10" x14ac:dyDescent="0.2">
      <c r="A338" s="106" t="s">
        <v>352</v>
      </c>
      <c r="B338" s="106" t="s">
        <v>316</v>
      </c>
      <c r="C338" s="106" t="s">
        <v>253</v>
      </c>
      <c r="D338" s="106" t="s">
        <v>254</v>
      </c>
      <c r="E338">
        <v>9081</v>
      </c>
      <c r="F338" s="106" t="s">
        <v>1874</v>
      </c>
      <c r="G338" s="106" t="s">
        <v>255</v>
      </c>
      <c r="H338" s="106" t="s">
        <v>338</v>
      </c>
      <c r="I338">
        <v>507</v>
      </c>
    </row>
    <row r="339" spans="1:10" x14ac:dyDescent="0.2">
      <c r="A339" s="106" t="s">
        <v>352</v>
      </c>
      <c r="B339" s="106" t="s">
        <v>316</v>
      </c>
      <c r="C339" s="106" t="s">
        <v>253</v>
      </c>
      <c r="D339" s="106" t="s">
        <v>254</v>
      </c>
      <c r="E339">
        <v>9324</v>
      </c>
      <c r="F339" s="106" t="s">
        <v>1384</v>
      </c>
      <c r="G339" s="106" t="s">
        <v>255</v>
      </c>
      <c r="H339" s="106" t="s">
        <v>485</v>
      </c>
      <c r="I339" s="106">
        <v>335</v>
      </c>
      <c r="J339" s="106"/>
    </row>
    <row r="340" spans="1:10" x14ac:dyDescent="0.2">
      <c r="A340" s="106" t="s">
        <v>352</v>
      </c>
      <c r="B340" s="106" t="s">
        <v>316</v>
      </c>
      <c r="C340" s="106" t="s">
        <v>253</v>
      </c>
      <c r="D340" s="106" t="s">
        <v>254</v>
      </c>
      <c r="E340">
        <v>9401</v>
      </c>
      <c r="F340" s="106" t="s">
        <v>1875</v>
      </c>
      <c r="G340" s="106" t="s">
        <v>255</v>
      </c>
      <c r="H340" s="106" t="s">
        <v>266</v>
      </c>
      <c r="I340" t="s">
        <v>322</v>
      </c>
      <c r="J340" t="s">
        <v>3538</v>
      </c>
    </row>
    <row r="341" spans="1:10" x14ac:dyDescent="0.2">
      <c r="A341" s="106" t="s">
        <v>352</v>
      </c>
      <c r="B341" s="106" t="s">
        <v>316</v>
      </c>
      <c r="C341" s="106" t="s">
        <v>253</v>
      </c>
      <c r="D341" s="106" t="s">
        <v>254</v>
      </c>
      <c r="E341">
        <v>9404</v>
      </c>
      <c r="F341" s="106" t="s">
        <v>1876</v>
      </c>
      <c r="G341" s="106" t="s">
        <v>255</v>
      </c>
      <c r="H341" s="106" t="s">
        <v>266</v>
      </c>
      <c r="I341" s="106" t="s">
        <v>322</v>
      </c>
      <c r="J341" s="106" t="s">
        <v>3906</v>
      </c>
    </row>
    <row r="342" spans="1:10" x14ac:dyDescent="0.2">
      <c r="A342" s="106" t="s">
        <v>352</v>
      </c>
      <c r="B342" s="106" t="s">
        <v>316</v>
      </c>
      <c r="C342" s="106" t="s">
        <v>253</v>
      </c>
      <c r="D342" s="106" t="s">
        <v>254</v>
      </c>
      <c r="E342">
        <v>9409</v>
      </c>
      <c r="F342" s="106" t="s">
        <v>3455</v>
      </c>
      <c r="G342" s="106" t="s">
        <v>255</v>
      </c>
      <c r="H342" s="106" t="s">
        <v>266</v>
      </c>
      <c r="I342" s="106" t="s">
        <v>278</v>
      </c>
      <c r="J342" s="106" t="s">
        <v>4066</v>
      </c>
    </row>
    <row r="343" spans="1:10" x14ac:dyDescent="0.2">
      <c r="A343" s="106" t="s">
        <v>352</v>
      </c>
      <c r="B343" s="106" t="s">
        <v>316</v>
      </c>
      <c r="C343" s="106" t="s">
        <v>253</v>
      </c>
      <c r="D343" s="106" t="s">
        <v>254</v>
      </c>
      <c r="E343">
        <v>9432</v>
      </c>
      <c r="F343" s="106" t="s">
        <v>1454</v>
      </c>
      <c r="G343" s="106" t="s">
        <v>255</v>
      </c>
      <c r="H343" s="106" t="s">
        <v>266</v>
      </c>
      <c r="I343" s="106" t="s">
        <v>3780</v>
      </c>
      <c r="J343" s="106" t="s">
        <v>4067</v>
      </c>
    </row>
    <row r="344" spans="1:10" x14ac:dyDescent="0.2">
      <c r="A344" s="106" t="s">
        <v>352</v>
      </c>
      <c r="B344" s="106" t="s">
        <v>316</v>
      </c>
      <c r="C344" s="106" t="s">
        <v>253</v>
      </c>
      <c r="D344" s="106" t="s">
        <v>254</v>
      </c>
      <c r="E344">
        <v>9735</v>
      </c>
      <c r="F344" s="106" t="s">
        <v>1877</v>
      </c>
      <c r="G344" s="106" t="s">
        <v>255</v>
      </c>
      <c r="H344" s="106" t="s">
        <v>260</v>
      </c>
      <c r="I344" s="106" t="s">
        <v>1470</v>
      </c>
      <c r="J344" s="106" t="s">
        <v>4068</v>
      </c>
    </row>
    <row r="345" spans="1:10" x14ac:dyDescent="0.2">
      <c r="A345" s="106" t="s">
        <v>352</v>
      </c>
      <c r="B345" s="106" t="s">
        <v>316</v>
      </c>
      <c r="C345" s="106" t="s">
        <v>253</v>
      </c>
      <c r="D345" s="106" t="s">
        <v>254</v>
      </c>
      <c r="E345">
        <v>9780</v>
      </c>
      <c r="F345" s="106" t="s">
        <v>1878</v>
      </c>
      <c r="G345" s="106" t="s">
        <v>259</v>
      </c>
      <c r="H345" s="106" t="s">
        <v>260</v>
      </c>
      <c r="I345" s="106">
        <v>35</v>
      </c>
      <c r="J345" s="106"/>
    </row>
    <row r="346" spans="1:10" x14ac:dyDescent="0.2">
      <c r="A346" s="106" t="s">
        <v>352</v>
      </c>
      <c r="B346" s="106" t="s">
        <v>316</v>
      </c>
      <c r="C346" s="106" t="s">
        <v>253</v>
      </c>
      <c r="D346" s="106" t="s">
        <v>254</v>
      </c>
      <c r="E346">
        <v>9831</v>
      </c>
      <c r="F346" s="106" t="s">
        <v>3234</v>
      </c>
      <c r="G346" s="106" t="s">
        <v>255</v>
      </c>
      <c r="H346" s="106" t="s">
        <v>265</v>
      </c>
      <c r="I346" s="106" t="s">
        <v>272</v>
      </c>
      <c r="J346" s="106" t="s">
        <v>4069</v>
      </c>
    </row>
    <row r="347" spans="1:10" x14ac:dyDescent="0.2">
      <c r="A347" s="106" t="s">
        <v>352</v>
      </c>
      <c r="B347" s="106" t="s">
        <v>316</v>
      </c>
      <c r="C347" s="106" t="s">
        <v>253</v>
      </c>
      <c r="D347" s="106" t="s">
        <v>254</v>
      </c>
      <c r="E347">
        <v>9853</v>
      </c>
      <c r="F347" s="106" t="s">
        <v>1879</v>
      </c>
      <c r="G347" s="106" t="s">
        <v>259</v>
      </c>
      <c r="H347" s="106" t="s">
        <v>265</v>
      </c>
      <c r="I347" s="106">
        <v>68</v>
      </c>
      <c r="J347" s="106"/>
    </row>
    <row r="348" spans="1:10" x14ac:dyDescent="0.2">
      <c r="A348" s="106" t="s">
        <v>352</v>
      </c>
      <c r="B348" s="106" t="s">
        <v>279</v>
      </c>
      <c r="C348" s="106" t="s">
        <v>264</v>
      </c>
      <c r="D348" s="106" t="s">
        <v>254</v>
      </c>
      <c r="E348">
        <v>3028</v>
      </c>
      <c r="F348" s="106" t="s">
        <v>1445</v>
      </c>
      <c r="G348" s="106" t="s">
        <v>255</v>
      </c>
      <c r="H348" s="106" t="s">
        <v>265</v>
      </c>
      <c r="I348" s="106">
        <v>669</v>
      </c>
      <c r="J348" s="106"/>
    </row>
    <row r="349" spans="1:10" x14ac:dyDescent="0.2">
      <c r="A349" s="106" t="s">
        <v>352</v>
      </c>
      <c r="B349" s="106" t="s">
        <v>1429</v>
      </c>
      <c r="C349" s="106" t="s">
        <v>253</v>
      </c>
      <c r="D349" s="106" t="s">
        <v>258</v>
      </c>
      <c r="E349">
        <v>1717</v>
      </c>
      <c r="F349" s="106" t="s">
        <v>1880</v>
      </c>
      <c r="G349" s="106" t="s">
        <v>255</v>
      </c>
      <c r="H349" s="106" t="s">
        <v>282</v>
      </c>
      <c r="I349" s="106">
        <v>101</v>
      </c>
      <c r="J349" s="106"/>
    </row>
    <row r="350" spans="1:10" x14ac:dyDescent="0.2">
      <c r="A350" s="106" t="s">
        <v>352</v>
      </c>
      <c r="B350" s="106" t="s">
        <v>1429</v>
      </c>
      <c r="C350" s="106" t="s">
        <v>253</v>
      </c>
      <c r="D350" s="106" t="s">
        <v>254</v>
      </c>
      <c r="E350">
        <v>1926</v>
      </c>
      <c r="F350" s="106" t="s">
        <v>1881</v>
      </c>
      <c r="G350" s="106" t="s">
        <v>255</v>
      </c>
      <c r="H350" s="106" t="s">
        <v>282</v>
      </c>
      <c r="I350" s="106">
        <v>893</v>
      </c>
      <c r="J350" s="106"/>
    </row>
    <row r="351" spans="1:10" x14ac:dyDescent="0.2">
      <c r="A351" s="106" t="s">
        <v>352</v>
      </c>
      <c r="B351" s="106" t="s">
        <v>1429</v>
      </c>
      <c r="C351" s="106" t="s">
        <v>253</v>
      </c>
      <c r="D351" s="106" t="s">
        <v>254</v>
      </c>
      <c r="E351">
        <v>3284</v>
      </c>
      <c r="F351" s="106" t="s">
        <v>646</v>
      </c>
      <c r="G351" s="106" t="s">
        <v>255</v>
      </c>
      <c r="H351" s="106" t="s">
        <v>281</v>
      </c>
      <c r="I351" s="106">
        <v>397</v>
      </c>
      <c r="J351" s="106"/>
    </row>
    <row r="352" spans="1:10" x14ac:dyDescent="0.2">
      <c r="A352" s="106" t="s">
        <v>352</v>
      </c>
      <c r="B352" s="106" t="s">
        <v>1429</v>
      </c>
      <c r="C352" s="106" t="s">
        <v>253</v>
      </c>
      <c r="D352" s="106" t="s">
        <v>254</v>
      </c>
      <c r="E352">
        <v>3817</v>
      </c>
      <c r="F352" s="106" t="s">
        <v>1882</v>
      </c>
      <c r="G352" s="106" t="s">
        <v>255</v>
      </c>
      <c r="H352" s="106" t="s">
        <v>266</v>
      </c>
      <c r="I352" s="106">
        <v>389</v>
      </c>
      <c r="J352" s="106"/>
    </row>
    <row r="353" spans="1:10" x14ac:dyDescent="0.2">
      <c r="A353" s="106" t="s">
        <v>352</v>
      </c>
      <c r="B353" s="106" t="s">
        <v>1429</v>
      </c>
      <c r="C353" s="106" t="s">
        <v>253</v>
      </c>
      <c r="D353" s="106" t="s">
        <v>254</v>
      </c>
      <c r="E353">
        <v>3937</v>
      </c>
      <c r="F353" s="106" t="s">
        <v>1883</v>
      </c>
      <c r="G353" s="106" t="s">
        <v>255</v>
      </c>
      <c r="H353" s="106" t="s">
        <v>266</v>
      </c>
      <c r="I353" s="106">
        <v>159</v>
      </c>
      <c r="J353" s="106"/>
    </row>
    <row r="354" spans="1:10" x14ac:dyDescent="0.2">
      <c r="A354" s="106" t="s">
        <v>352</v>
      </c>
      <c r="B354" s="106" t="s">
        <v>1429</v>
      </c>
      <c r="C354" s="106" t="s">
        <v>253</v>
      </c>
      <c r="D354" s="106" t="s">
        <v>254</v>
      </c>
      <c r="E354">
        <v>4092</v>
      </c>
      <c r="F354" s="106" t="s">
        <v>1884</v>
      </c>
      <c r="G354" s="106" t="s">
        <v>255</v>
      </c>
      <c r="H354" s="106" t="s">
        <v>268</v>
      </c>
      <c r="I354" s="106">
        <v>291</v>
      </c>
      <c r="J354" s="106"/>
    </row>
    <row r="355" spans="1:10" x14ac:dyDescent="0.2">
      <c r="A355" s="106" t="s">
        <v>352</v>
      </c>
      <c r="B355" s="106" t="s">
        <v>1429</v>
      </c>
      <c r="C355" s="106" t="s">
        <v>257</v>
      </c>
      <c r="D355" s="106" t="s">
        <v>254</v>
      </c>
      <c r="E355">
        <v>4346</v>
      </c>
      <c r="F355" s="106" t="s">
        <v>1885</v>
      </c>
      <c r="G355" s="106" t="s">
        <v>255</v>
      </c>
      <c r="H355" s="106" t="s">
        <v>260</v>
      </c>
      <c r="I355" s="106">
        <v>232</v>
      </c>
      <c r="J355" s="106"/>
    </row>
    <row r="356" spans="1:10" x14ac:dyDescent="0.2">
      <c r="A356" s="106" t="s">
        <v>352</v>
      </c>
      <c r="B356" s="106" t="s">
        <v>1429</v>
      </c>
      <c r="C356" s="106" t="s">
        <v>257</v>
      </c>
      <c r="D356" s="106" t="s">
        <v>254</v>
      </c>
      <c r="E356">
        <v>4554</v>
      </c>
      <c r="F356" s="106" t="s">
        <v>1886</v>
      </c>
      <c r="G356" s="106" t="s">
        <v>255</v>
      </c>
      <c r="H356" s="106" t="s">
        <v>300</v>
      </c>
      <c r="I356" s="106">
        <v>433</v>
      </c>
      <c r="J356" s="106"/>
    </row>
    <row r="357" spans="1:10" x14ac:dyDescent="0.2">
      <c r="A357" s="106" t="s">
        <v>352</v>
      </c>
      <c r="B357" s="106" t="s">
        <v>1429</v>
      </c>
      <c r="C357" s="106" t="s">
        <v>253</v>
      </c>
      <c r="D357" s="106" t="s">
        <v>254</v>
      </c>
      <c r="E357">
        <v>4801</v>
      </c>
      <c r="F357" s="106" t="s">
        <v>1887</v>
      </c>
      <c r="G357" s="106" t="s">
        <v>255</v>
      </c>
      <c r="H357" s="106" t="s">
        <v>260</v>
      </c>
      <c r="I357" s="106">
        <v>352</v>
      </c>
      <c r="J357" s="106"/>
    </row>
    <row r="358" spans="1:10" x14ac:dyDescent="0.2">
      <c r="A358" s="106" t="s">
        <v>352</v>
      </c>
      <c r="B358" s="106" t="s">
        <v>1429</v>
      </c>
      <c r="C358" s="106" t="s">
        <v>253</v>
      </c>
      <c r="D358" s="106" t="s">
        <v>254</v>
      </c>
      <c r="E358">
        <v>5009</v>
      </c>
      <c r="F358" s="106" t="s">
        <v>1888</v>
      </c>
      <c r="G358" s="106" t="s">
        <v>255</v>
      </c>
      <c r="H358" s="106" t="s">
        <v>261</v>
      </c>
      <c r="I358" s="106">
        <v>57</v>
      </c>
      <c r="J358" s="106"/>
    </row>
    <row r="359" spans="1:10" x14ac:dyDescent="0.2">
      <c r="A359" s="106" t="s">
        <v>352</v>
      </c>
      <c r="B359" s="106" t="s">
        <v>1429</v>
      </c>
      <c r="C359" s="106" t="s">
        <v>253</v>
      </c>
      <c r="D359" s="106" t="s">
        <v>254</v>
      </c>
      <c r="E359">
        <v>5208</v>
      </c>
      <c r="F359" s="106" t="s">
        <v>1889</v>
      </c>
      <c r="G359" s="106" t="s">
        <v>255</v>
      </c>
      <c r="H359" s="106" t="s">
        <v>268</v>
      </c>
      <c r="I359" s="106">
        <v>368</v>
      </c>
      <c r="J359" s="106"/>
    </row>
    <row r="360" spans="1:10" x14ac:dyDescent="0.2">
      <c r="A360" s="106" t="s">
        <v>352</v>
      </c>
      <c r="B360" s="106" t="s">
        <v>1429</v>
      </c>
      <c r="C360" s="106" t="s">
        <v>253</v>
      </c>
      <c r="D360" s="106" t="s">
        <v>254</v>
      </c>
      <c r="E360">
        <v>5357</v>
      </c>
      <c r="F360" s="106" t="s">
        <v>1890</v>
      </c>
      <c r="G360" s="106" t="s">
        <v>255</v>
      </c>
      <c r="H360" s="106" t="s">
        <v>297</v>
      </c>
      <c r="I360">
        <v>180</v>
      </c>
    </row>
    <row r="361" spans="1:10" x14ac:dyDescent="0.2">
      <c r="A361" s="106" t="s">
        <v>352</v>
      </c>
      <c r="B361" s="106" t="s">
        <v>1429</v>
      </c>
      <c r="C361" s="106" t="s">
        <v>253</v>
      </c>
      <c r="D361" s="106" t="s">
        <v>254</v>
      </c>
      <c r="E361">
        <v>5695</v>
      </c>
      <c r="F361" s="106" t="s">
        <v>1891</v>
      </c>
      <c r="G361" s="106" t="s">
        <v>259</v>
      </c>
      <c r="H361" s="106" t="s">
        <v>622</v>
      </c>
      <c r="I361" s="106">
        <v>117</v>
      </c>
      <c r="J361" s="106"/>
    </row>
    <row r="362" spans="1:10" x14ac:dyDescent="0.2">
      <c r="A362" s="106" t="s">
        <v>352</v>
      </c>
      <c r="B362" s="106" t="s">
        <v>1429</v>
      </c>
      <c r="C362" s="106" t="s">
        <v>253</v>
      </c>
      <c r="D362" s="106" t="s">
        <v>254</v>
      </c>
      <c r="E362">
        <v>5901</v>
      </c>
      <c r="F362" s="106" t="s">
        <v>1892</v>
      </c>
      <c r="G362" s="106" t="s">
        <v>255</v>
      </c>
      <c r="H362" s="106" t="s">
        <v>270</v>
      </c>
      <c r="I362" s="106" t="s">
        <v>322</v>
      </c>
      <c r="J362" s="106" t="s">
        <v>4070</v>
      </c>
    </row>
    <row r="363" spans="1:10" x14ac:dyDescent="0.2">
      <c r="A363" s="106" t="s">
        <v>352</v>
      </c>
      <c r="B363" s="106" t="s">
        <v>1429</v>
      </c>
      <c r="C363" s="106" t="s">
        <v>253</v>
      </c>
      <c r="D363" s="106" t="s">
        <v>254</v>
      </c>
      <c r="E363">
        <v>6158</v>
      </c>
      <c r="F363" s="106" t="s">
        <v>1893</v>
      </c>
      <c r="G363" s="106" t="s">
        <v>259</v>
      </c>
      <c r="H363" s="106" t="s">
        <v>276</v>
      </c>
      <c r="I363" s="106">
        <v>105</v>
      </c>
      <c r="J363" s="106"/>
    </row>
    <row r="364" spans="1:10" x14ac:dyDescent="0.2">
      <c r="A364" s="106" t="s">
        <v>352</v>
      </c>
      <c r="B364" s="106" t="s">
        <v>1429</v>
      </c>
      <c r="C364" s="106" t="s">
        <v>253</v>
      </c>
      <c r="D364" s="106" t="s">
        <v>254</v>
      </c>
      <c r="E364">
        <v>6403</v>
      </c>
      <c r="F364" s="106" t="s">
        <v>1894</v>
      </c>
      <c r="G364" s="106" t="s">
        <v>259</v>
      </c>
      <c r="H364" s="106" t="s">
        <v>276</v>
      </c>
      <c r="I364">
        <v>124</v>
      </c>
    </row>
    <row r="365" spans="1:10" x14ac:dyDescent="0.2">
      <c r="A365" s="106" t="s">
        <v>352</v>
      </c>
      <c r="B365" s="106" t="s">
        <v>1429</v>
      </c>
      <c r="C365" s="106" t="s">
        <v>253</v>
      </c>
      <c r="D365" s="106" t="s">
        <v>254</v>
      </c>
      <c r="E365">
        <v>6444</v>
      </c>
      <c r="F365" s="106" t="s">
        <v>1895</v>
      </c>
      <c r="G365" s="106" t="s">
        <v>255</v>
      </c>
      <c r="H365" s="106" t="s">
        <v>276</v>
      </c>
      <c r="I365" s="106">
        <v>187</v>
      </c>
      <c r="J365" s="106"/>
    </row>
    <row r="366" spans="1:10" x14ac:dyDescent="0.2">
      <c r="A366" s="106" t="s">
        <v>352</v>
      </c>
      <c r="B366" s="106" t="s">
        <v>1429</v>
      </c>
      <c r="C366" s="106" t="s">
        <v>253</v>
      </c>
      <c r="D366" s="106" t="s">
        <v>254</v>
      </c>
      <c r="E366">
        <v>7874</v>
      </c>
      <c r="F366" s="106" t="s">
        <v>1896</v>
      </c>
      <c r="G366" s="106" t="s">
        <v>255</v>
      </c>
      <c r="H366" s="106" t="s">
        <v>268</v>
      </c>
      <c r="I366" s="106">
        <v>472</v>
      </c>
      <c r="J366" s="106"/>
    </row>
    <row r="367" spans="1:10" x14ac:dyDescent="0.2">
      <c r="A367" s="106" t="s">
        <v>352</v>
      </c>
      <c r="B367" s="106" t="s">
        <v>1429</v>
      </c>
      <c r="C367" s="106" t="s">
        <v>253</v>
      </c>
      <c r="D367" s="106" t="s">
        <v>254</v>
      </c>
      <c r="E367">
        <v>8584</v>
      </c>
      <c r="F367" s="106" t="s">
        <v>1897</v>
      </c>
      <c r="G367" s="106" t="s">
        <v>255</v>
      </c>
      <c r="H367" s="106" t="s">
        <v>291</v>
      </c>
      <c r="I367" s="106">
        <v>916</v>
      </c>
      <c r="J367" s="106"/>
    </row>
    <row r="368" spans="1:10" x14ac:dyDescent="0.2">
      <c r="A368" s="106" t="s">
        <v>352</v>
      </c>
      <c r="B368" s="106" t="s">
        <v>1429</v>
      </c>
      <c r="C368" s="106" t="s">
        <v>253</v>
      </c>
      <c r="D368" s="106" t="s">
        <v>254</v>
      </c>
      <c r="E368">
        <v>9031</v>
      </c>
      <c r="F368" s="106" t="s">
        <v>1898</v>
      </c>
      <c r="G368" s="106" t="s">
        <v>255</v>
      </c>
      <c r="H368" s="106" t="s">
        <v>338</v>
      </c>
      <c r="I368" t="s">
        <v>278</v>
      </c>
      <c r="J368" t="s">
        <v>3805</v>
      </c>
    </row>
    <row r="369" spans="1:10" x14ac:dyDescent="0.2">
      <c r="A369" s="106" t="s">
        <v>352</v>
      </c>
      <c r="B369" s="106" t="s">
        <v>1429</v>
      </c>
      <c r="C369" s="106" t="s">
        <v>253</v>
      </c>
      <c r="D369" s="106" t="s">
        <v>254</v>
      </c>
      <c r="E369">
        <v>9628</v>
      </c>
      <c r="F369" s="106" t="s">
        <v>1899</v>
      </c>
      <c r="G369" s="106" t="s">
        <v>255</v>
      </c>
      <c r="H369" s="106" t="s">
        <v>260</v>
      </c>
      <c r="I369" s="106">
        <v>177</v>
      </c>
      <c r="J369" s="106"/>
    </row>
    <row r="370" spans="1:10" x14ac:dyDescent="0.2">
      <c r="A370" s="106" t="s">
        <v>352</v>
      </c>
      <c r="B370" s="106" t="s">
        <v>1586</v>
      </c>
      <c r="C370" s="106" t="s">
        <v>257</v>
      </c>
      <c r="D370" s="106" t="s">
        <v>258</v>
      </c>
      <c r="E370">
        <v>3939</v>
      </c>
      <c r="F370" s="106" t="s">
        <v>1900</v>
      </c>
      <c r="G370" s="106" t="s">
        <v>255</v>
      </c>
      <c r="H370" s="106" t="s">
        <v>266</v>
      </c>
      <c r="I370" s="106">
        <v>365</v>
      </c>
      <c r="J370" s="106"/>
    </row>
    <row r="371" spans="1:10" x14ac:dyDescent="0.2">
      <c r="A371" s="106" t="s">
        <v>352</v>
      </c>
      <c r="B371" s="106" t="s">
        <v>1586</v>
      </c>
      <c r="C371" s="106" t="s">
        <v>253</v>
      </c>
      <c r="D371" s="106" t="s">
        <v>254</v>
      </c>
      <c r="E371">
        <v>6555</v>
      </c>
      <c r="F371" s="106" t="s">
        <v>1901</v>
      </c>
      <c r="G371" s="106" t="s">
        <v>255</v>
      </c>
      <c r="H371" s="106" t="s">
        <v>260</v>
      </c>
      <c r="I371" s="106">
        <v>46</v>
      </c>
      <c r="J371" s="106"/>
    </row>
    <row r="372" spans="1:10" x14ac:dyDescent="0.2">
      <c r="A372" s="106" t="s">
        <v>352</v>
      </c>
      <c r="B372" s="106" t="s">
        <v>1586</v>
      </c>
      <c r="C372" s="106" t="s">
        <v>253</v>
      </c>
      <c r="D372" s="106" t="s">
        <v>254</v>
      </c>
      <c r="E372">
        <v>7908</v>
      </c>
      <c r="F372" s="106" t="s">
        <v>1587</v>
      </c>
      <c r="G372" s="106" t="s">
        <v>255</v>
      </c>
      <c r="H372" s="106" t="s">
        <v>268</v>
      </c>
      <c r="I372" s="106">
        <v>96</v>
      </c>
      <c r="J372" s="106"/>
    </row>
    <row r="373" spans="1:10" x14ac:dyDescent="0.2">
      <c r="A373" s="106" t="s">
        <v>352</v>
      </c>
      <c r="B373" s="106" t="s">
        <v>2237</v>
      </c>
      <c r="C373" s="106" t="s">
        <v>253</v>
      </c>
      <c r="D373" s="106" t="s">
        <v>254</v>
      </c>
      <c r="E373">
        <v>2327</v>
      </c>
      <c r="F373" s="106" t="s">
        <v>3457</v>
      </c>
      <c r="G373" s="106" t="s">
        <v>255</v>
      </c>
      <c r="H373" s="106" t="s">
        <v>266</v>
      </c>
      <c r="I373" t="s">
        <v>322</v>
      </c>
      <c r="J373" t="s">
        <v>4071</v>
      </c>
    </row>
    <row r="374" spans="1:10" x14ac:dyDescent="0.2">
      <c r="A374" s="106" t="s">
        <v>352</v>
      </c>
      <c r="B374" s="106" t="s">
        <v>252</v>
      </c>
      <c r="C374" s="106" t="s">
        <v>253</v>
      </c>
      <c r="D374" s="106" t="s">
        <v>254</v>
      </c>
      <c r="E374">
        <v>2372</v>
      </c>
      <c r="F374" s="106" t="s">
        <v>353</v>
      </c>
      <c r="G374" s="106" t="s">
        <v>255</v>
      </c>
      <c r="H374" s="106" t="s">
        <v>260</v>
      </c>
      <c r="I374" s="106">
        <v>166</v>
      </c>
      <c r="J374" s="106"/>
    </row>
    <row r="375" spans="1:10" x14ac:dyDescent="0.2">
      <c r="A375" s="106" t="s">
        <v>352</v>
      </c>
      <c r="B375" s="106" t="s">
        <v>252</v>
      </c>
      <c r="C375" s="106" t="s">
        <v>253</v>
      </c>
      <c r="D375" s="106" t="s">
        <v>258</v>
      </c>
      <c r="E375">
        <v>3634</v>
      </c>
      <c r="F375" s="106" t="s">
        <v>611</v>
      </c>
      <c r="G375" s="106" t="s">
        <v>267</v>
      </c>
      <c r="H375" s="106" t="s">
        <v>266</v>
      </c>
      <c r="I375">
        <v>35</v>
      </c>
    </row>
    <row r="376" spans="1:10" x14ac:dyDescent="0.2">
      <c r="A376" s="106" t="s">
        <v>352</v>
      </c>
      <c r="B376" s="106" t="s">
        <v>252</v>
      </c>
      <c r="C376" s="106" t="s">
        <v>257</v>
      </c>
      <c r="D376" s="106" t="s">
        <v>258</v>
      </c>
      <c r="E376">
        <v>3723</v>
      </c>
      <c r="F376" s="106" t="s">
        <v>1902</v>
      </c>
      <c r="G376" s="106" t="s">
        <v>267</v>
      </c>
      <c r="H376" s="106" t="s">
        <v>266</v>
      </c>
      <c r="I376" s="106">
        <v>126</v>
      </c>
      <c r="J376" s="106"/>
    </row>
    <row r="377" spans="1:10" x14ac:dyDescent="0.2">
      <c r="A377" s="106" t="s">
        <v>352</v>
      </c>
      <c r="B377" s="106" t="s">
        <v>252</v>
      </c>
      <c r="C377" s="106" t="s">
        <v>253</v>
      </c>
      <c r="D377" s="106" t="s">
        <v>254</v>
      </c>
      <c r="E377">
        <v>3800</v>
      </c>
      <c r="F377" s="106" t="s">
        <v>1903</v>
      </c>
      <c r="G377" s="106" t="s">
        <v>259</v>
      </c>
      <c r="H377" s="106" t="s">
        <v>266</v>
      </c>
      <c r="I377" s="106">
        <v>163</v>
      </c>
      <c r="J377" s="106"/>
    </row>
    <row r="378" spans="1:10" x14ac:dyDescent="0.2">
      <c r="A378" s="106" t="s">
        <v>352</v>
      </c>
      <c r="B378" s="106" t="s">
        <v>252</v>
      </c>
      <c r="C378" s="106" t="s">
        <v>253</v>
      </c>
      <c r="D378" s="106" t="s">
        <v>254</v>
      </c>
      <c r="E378">
        <v>5660</v>
      </c>
      <c r="F378" s="106" t="s">
        <v>1905</v>
      </c>
      <c r="G378" s="106" t="s">
        <v>263</v>
      </c>
      <c r="H378" s="106" t="s">
        <v>622</v>
      </c>
      <c r="I378" s="106">
        <v>69</v>
      </c>
      <c r="J378" s="106"/>
    </row>
    <row r="379" spans="1:10" x14ac:dyDescent="0.2">
      <c r="A379" s="106" t="s">
        <v>352</v>
      </c>
      <c r="B379" s="106" t="s">
        <v>252</v>
      </c>
      <c r="C379" s="106" t="s">
        <v>264</v>
      </c>
      <c r="D379" s="106" t="s">
        <v>258</v>
      </c>
      <c r="E379">
        <v>6195</v>
      </c>
      <c r="F379" s="106" t="s">
        <v>1383</v>
      </c>
      <c r="G379" s="106" t="s">
        <v>267</v>
      </c>
      <c r="H379" s="106" t="s">
        <v>260</v>
      </c>
      <c r="I379" s="106">
        <v>154</v>
      </c>
      <c r="J379" s="106"/>
    </row>
    <row r="380" spans="1:10" x14ac:dyDescent="0.2">
      <c r="A380" s="106" t="s">
        <v>352</v>
      </c>
      <c r="B380" s="106" t="s">
        <v>252</v>
      </c>
      <c r="C380" s="106" t="s">
        <v>253</v>
      </c>
      <c r="D380" s="106" t="s">
        <v>254</v>
      </c>
      <c r="E380">
        <v>6457</v>
      </c>
      <c r="F380" s="106" t="s">
        <v>1907</v>
      </c>
      <c r="G380" s="106" t="s">
        <v>255</v>
      </c>
      <c r="H380" s="106" t="s">
        <v>276</v>
      </c>
      <c r="I380" s="106" t="s">
        <v>278</v>
      </c>
      <c r="J380" s="106" t="s">
        <v>3926</v>
      </c>
    </row>
    <row r="381" spans="1:10" x14ac:dyDescent="0.2">
      <c r="A381" s="106" t="s">
        <v>352</v>
      </c>
      <c r="B381" s="106" t="s">
        <v>252</v>
      </c>
      <c r="C381" s="106" t="s">
        <v>262</v>
      </c>
      <c r="D381" s="106" t="s">
        <v>254</v>
      </c>
      <c r="E381">
        <v>6817</v>
      </c>
      <c r="F381" s="106" t="s">
        <v>1908</v>
      </c>
      <c r="G381" s="106" t="s">
        <v>255</v>
      </c>
      <c r="H381" s="106" t="s">
        <v>280</v>
      </c>
      <c r="I381" s="106">
        <v>294</v>
      </c>
      <c r="J381" s="106"/>
    </row>
    <row r="382" spans="1:10" x14ac:dyDescent="0.2">
      <c r="A382" s="106" t="s">
        <v>352</v>
      </c>
      <c r="B382" s="106" t="s">
        <v>252</v>
      </c>
      <c r="C382" s="106" t="s">
        <v>264</v>
      </c>
      <c r="D382" s="106" t="s">
        <v>258</v>
      </c>
      <c r="E382">
        <v>7674</v>
      </c>
      <c r="F382" s="106" t="s">
        <v>534</v>
      </c>
      <c r="G382" s="106" t="s">
        <v>267</v>
      </c>
      <c r="H382" s="106" t="s">
        <v>265</v>
      </c>
      <c r="I382" s="106">
        <v>79</v>
      </c>
      <c r="J382" s="106"/>
    </row>
    <row r="383" spans="1:10" x14ac:dyDescent="0.2">
      <c r="A383" s="106" t="s">
        <v>352</v>
      </c>
      <c r="B383" s="106" t="s">
        <v>252</v>
      </c>
      <c r="C383" s="106" t="s">
        <v>253</v>
      </c>
      <c r="D383" s="106" t="s">
        <v>254</v>
      </c>
      <c r="E383">
        <v>7952</v>
      </c>
      <c r="F383" s="106" t="s">
        <v>358</v>
      </c>
      <c r="G383" s="106" t="s">
        <v>255</v>
      </c>
      <c r="H383" s="106" t="s">
        <v>277</v>
      </c>
      <c r="I383" s="106">
        <v>319</v>
      </c>
      <c r="J383" s="106"/>
    </row>
    <row r="384" spans="1:10" x14ac:dyDescent="0.2">
      <c r="A384" s="106" t="s">
        <v>352</v>
      </c>
      <c r="B384" s="106" t="s">
        <v>252</v>
      </c>
      <c r="C384" s="106" t="s">
        <v>253</v>
      </c>
      <c r="D384" s="106" t="s">
        <v>254</v>
      </c>
      <c r="E384">
        <v>8934</v>
      </c>
      <c r="F384" s="106" t="s">
        <v>1910</v>
      </c>
      <c r="G384" s="106" t="s">
        <v>255</v>
      </c>
      <c r="H384" s="106" t="s">
        <v>281</v>
      </c>
      <c r="I384" s="106">
        <v>593</v>
      </c>
      <c r="J384" s="106"/>
    </row>
    <row r="385" spans="1:10" x14ac:dyDescent="0.2">
      <c r="A385" s="106" t="s">
        <v>352</v>
      </c>
      <c r="B385" s="106" t="s">
        <v>252</v>
      </c>
      <c r="C385" s="106" t="s">
        <v>253</v>
      </c>
      <c r="D385" s="106" t="s">
        <v>254</v>
      </c>
      <c r="E385">
        <v>9074</v>
      </c>
      <c r="F385" s="106" t="s">
        <v>1911</v>
      </c>
      <c r="G385" s="106" t="s">
        <v>255</v>
      </c>
      <c r="H385" s="106" t="s">
        <v>338</v>
      </c>
      <c r="I385" s="106">
        <v>99</v>
      </c>
      <c r="J385" s="106"/>
    </row>
    <row r="386" spans="1:10" x14ac:dyDescent="0.2">
      <c r="A386" s="106" t="s">
        <v>352</v>
      </c>
      <c r="B386" s="106" t="s">
        <v>252</v>
      </c>
      <c r="C386" s="106" t="s">
        <v>253</v>
      </c>
      <c r="D386" s="106" t="s">
        <v>254</v>
      </c>
      <c r="E386">
        <v>9424</v>
      </c>
      <c r="F386" s="106" t="s">
        <v>1912</v>
      </c>
      <c r="G386" s="106" t="s">
        <v>255</v>
      </c>
      <c r="H386" s="106" t="s">
        <v>266</v>
      </c>
      <c r="I386" s="106">
        <v>411</v>
      </c>
      <c r="J386" s="106"/>
    </row>
    <row r="387" spans="1:10" x14ac:dyDescent="0.2">
      <c r="A387" s="106" t="s">
        <v>359</v>
      </c>
      <c r="B387" s="106" t="s">
        <v>1591</v>
      </c>
      <c r="C387" s="106" t="s">
        <v>253</v>
      </c>
      <c r="D387" s="106" t="s">
        <v>254</v>
      </c>
      <c r="E387">
        <v>4094</v>
      </c>
      <c r="F387" s="106" t="s">
        <v>1913</v>
      </c>
      <c r="G387" s="106" t="s">
        <v>263</v>
      </c>
      <c r="H387" s="106" t="s">
        <v>268</v>
      </c>
      <c r="I387">
        <v>209</v>
      </c>
    </row>
    <row r="388" spans="1:10" x14ac:dyDescent="0.2">
      <c r="A388" s="106" t="s">
        <v>359</v>
      </c>
      <c r="B388" s="106" t="s">
        <v>1585</v>
      </c>
      <c r="C388" s="106" t="s">
        <v>253</v>
      </c>
      <c r="D388" s="106" t="s">
        <v>254</v>
      </c>
      <c r="E388">
        <v>1301</v>
      </c>
      <c r="F388" s="106" t="s">
        <v>1914</v>
      </c>
      <c r="G388" s="106" t="s">
        <v>255</v>
      </c>
      <c r="H388" s="106" t="s">
        <v>303</v>
      </c>
      <c r="I388" s="106">
        <v>313</v>
      </c>
      <c r="J388" s="106"/>
    </row>
    <row r="389" spans="1:10" x14ac:dyDescent="0.2">
      <c r="A389" s="106" t="s">
        <v>359</v>
      </c>
      <c r="B389" s="106" t="s">
        <v>1585</v>
      </c>
      <c r="C389" s="106" t="s">
        <v>262</v>
      </c>
      <c r="D389" s="106" t="s">
        <v>254</v>
      </c>
      <c r="E389">
        <v>1897</v>
      </c>
      <c r="F389" s="106" t="s">
        <v>1915</v>
      </c>
      <c r="G389" s="106" t="s">
        <v>263</v>
      </c>
      <c r="H389" s="106" t="s">
        <v>282</v>
      </c>
      <c r="I389" s="106">
        <v>190</v>
      </c>
      <c r="J389" s="106"/>
    </row>
    <row r="390" spans="1:10" x14ac:dyDescent="0.2">
      <c r="A390" s="106" t="s">
        <v>359</v>
      </c>
      <c r="B390" s="106" t="s">
        <v>1585</v>
      </c>
      <c r="C390" s="106" t="s">
        <v>253</v>
      </c>
      <c r="D390" s="106" t="s">
        <v>254</v>
      </c>
      <c r="E390">
        <v>2270</v>
      </c>
      <c r="F390" s="106" t="s">
        <v>1916</v>
      </c>
      <c r="G390" s="106" t="s">
        <v>255</v>
      </c>
      <c r="H390" s="106" t="s">
        <v>256</v>
      </c>
      <c r="I390" s="106" t="s">
        <v>286</v>
      </c>
      <c r="J390" s="106" t="s">
        <v>3541</v>
      </c>
    </row>
    <row r="391" spans="1:10" x14ac:dyDescent="0.2">
      <c r="A391" s="106" t="s">
        <v>359</v>
      </c>
      <c r="B391" s="106" t="s">
        <v>1585</v>
      </c>
      <c r="C391" s="106" t="s">
        <v>253</v>
      </c>
      <c r="D391" s="106" t="s">
        <v>254</v>
      </c>
      <c r="E391">
        <v>3103</v>
      </c>
      <c r="F391" s="106" t="s">
        <v>1917</v>
      </c>
      <c r="G391" s="106" t="s">
        <v>255</v>
      </c>
      <c r="H391" s="106" t="s">
        <v>288</v>
      </c>
      <c r="I391">
        <v>213</v>
      </c>
    </row>
    <row r="392" spans="1:10" x14ac:dyDescent="0.2">
      <c r="A392" s="106" t="s">
        <v>359</v>
      </c>
      <c r="B392" s="106" t="s">
        <v>1585</v>
      </c>
      <c r="C392" s="106" t="s">
        <v>253</v>
      </c>
      <c r="D392" s="106" t="s">
        <v>254</v>
      </c>
      <c r="E392">
        <v>3109</v>
      </c>
      <c r="F392" s="106" t="s">
        <v>369</v>
      </c>
      <c r="G392" s="106" t="s">
        <v>255</v>
      </c>
      <c r="H392" s="106" t="s">
        <v>288</v>
      </c>
      <c r="I392">
        <v>151</v>
      </c>
    </row>
    <row r="393" spans="1:10" x14ac:dyDescent="0.2">
      <c r="A393" s="106" t="s">
        <v>359</v>
      </c>
      <c r="B393" s="106" t="s">
        <v>1585</v>
      </c>
      <c r="C393" s="106" t="s">
        <v>253</v>
      </c>
      <c r="D393" s="106" t="s">
        <v>254</v>
      </c>
      <c r="E393">
        <v>4061</v>
      </c>
      <c r="F393" s="106" t="s">
        <v>1918</v>
      </c>
      <c r="G393" s="106" t="s">
        <v>255</v>
      </c>
      <c r="H393" s="106" t="s">
        <v>268</v>
      </c>
      <c r="I393" s="106" t="s">
        <v>278</v>
      </c>
      <c r="J393" s="106" t="s">
        <v>3880</v>
      </c>
    </row>
    <row r="394" spans="1:10" x14ac:dyDescent="0.2">
      <c r="A394" s="106" t="s">
        <v>359</v>
      </c>
      <c r="B394" s="106" t="s">
        <v>1585</v>
      </c>
      <c r="C394" s="106" t="s">
        <v>253</v>
      </c>
      <c r="D394" s="106" t="s">
        <v>254</v>
      </c>
      <c r="E394">
        <v>5237</v>
      </c>
      <c r="F394" s="106" t="s">
        <v>3235</v>
      </c>
      <c r="G394" s="106" t="s">
        <v>263</v>
      </c>
      <c r="H394" s="106" t="s">
        <v>297</v>
      </c>
      <c r="I394" s="106">
        <v>87</v>
      </c>
      <c r="J394" s="106"/>
    </row>
    <row r="395" spans="1:10" x14ac:dyDescent="0.2">
      <c r="A395" s="106" t="s">
        <v>359</v>
      </c>
      <c r="B395" s="106" t="s">
        <v>1585</v>
      </c>
      <c r="C395" s="106" t="s">
        <v>253</v>
      </c>
      <c r="D395" s="106" t="s">
        <v>258</v>
      </c>
      <c r="E395">
        <v>6347</v>
      </c>
      <c r="F395" s="106" t="s">
        <v>1919</v>
      </c>
      <c r="G395" s="106" t="s">
        <v>259</v>
      </c>
      <c r="H395" s="106" t="s">
        <v>276</v>
      </c>
      <c r="I395" s="106">
        <v>22</v>
      </c>
      <c r="J395" s="106"/>
    </row>
    <row r="396" spans="1:10" x14ac:dyDescent="0.2">
      <c r="A396" s="106" t="s">
        <v>359</v>
      </c>
      <c r="B396" s="106" t="s">
        <v>1585</v>
      </c>
      <c r="C396" s="106" t="s">
        <v>253</v>
      </c>
      <c r="D396" s="106" t="s">
        <v>254</v>
      </c>
      <c r="E396">
        <v>7525</v>
      </c>
      <c r="F396" s="106" t="s">
        <v>1920</v>
      </c>
      <c r="G396" s="106" t="s">
        <v>255</v>
      </c>
      <c r="H396" s="106" t="s">
        <v>261</v>
      </c>
      <c r="I396" s="106">
        <v>148</v>
      </c>
      <c r="J396" s="106"/>
    </row>
    <row r="397" spans="1:10" x14ac:dyDescent="0.2">
      <c r="A397" s="106" t="s">
        <v>359</v>
      </c>
      <c r="B397" s="106" t="s">
        <v>1585</v>
      </c>
      <c r="C397" s="106" t="s">
        <v>253</v>
      </c>
      <c r="D397" s="106" t="s">
        <v>254</v>
      </c>
      <c r="E397">
        <v>9896</v>
      </c>
      <c r="F397" s="106" t="s">
        <v>487</v>
      </c>
      <c r="G397" s="106" t="s">
        <v>255</v>
      </c>
      <c r="H397" s="106" t="s">
        <v>261</v>
      </c>
      <c r="I397" s="106">
        <v>235</v>
      </c>
      <c r="J397" s="106"/>
    </row>
    <row r="398" spans="1:10" x14ac:dyDescent="0.2">
      <c r="A398" s="106" t="s">
        <v>359</v>
      </c>
      <c r="B398" s="106" t="s">
        <v>602</v>
      </c>
      <c r="C398" s="106" t="s">
        <v>253</v>
      </c>
      <c r="D398" s="106" t="s">
        <v>254</v>
      </c>
      <c r="E398">
        <v>3774</v>
      </c>
      <c r="F398" s="106" t="s">
        <v>1921</v>
      </c>
      <c r="G398" s="106" t="s">
        <v>255</v>
      </c>
      <c r="H398" s="106" t="s">
        <v>266</v>
      </c>
      <c r="I398" s="106" t="s">
        <v>286</v>
      </c>
      <c r="J398" s="106" t="s">
        <v>4072</v>
      </c>
    </row>
    <row r="399" spans="1:10" x14ac:dyDescent="0.2">
      <c r="A399" s="106" t="s">
        <v>359</v>
      </c>
      <c r="B399" s="106" t="s">
        <v>602</v>
      </c>
      <c r="C399" s="106" t="s">
        <v>262</v>
      </c>
      <c r="D399" s="106" t="s">
        <v>254</v>
      </c>
      <c r="E399">
        <v>4351</v>
      </c>
      <c r="F399" s="106" t="s">
        <v>1922</v>
      </c>
      <c r="G399" s="106" t="s">
        <v>259</v>
      </c>
      <c r="H399" s="106" t="s">
        <v>291</v>
      </c>
      <c r="I399" s="106">
        <v>21</v>
      </c>
      <c r="J399" s="106"/>
    </row>
    <row r="400" spans="1:10" x14ac:dyDescent="0.2">
      <c r="A400" s="106" t="s">
        <v>359</v>
      </c>
      <c r="B400" s="106" t="s">
        <v>602</v>
      </c>
      <c r="C400" s="106" t="s">
        <v>253</v>
      </c>
      <c r="D400" s="106" t="s">
        <v>254</v>
      </c>
      <c r="E400">
        <v>4390</v>
      </c>
      <c r="F400" s="106" t="s">
        <v>1304</v>
      </c>
      <c r="G400" s="106" t="s">
        <v>267</v>
      </c>
      <c r="H400" s="106" t="s">
        <v>266</v>
      </c>
      <c r="I400" s="106">
        <v>142</v>
      </c>
      <c r="J400" s="106"/>
    </row>
    <row r="401" spans="1:10" x14ac:dyDescent="0.2">
      <c r="A401" s="106" t="s">
        <v>359</v>
      </c>
      <c r="B401" s="106" t="s">
        <v>602</v>
      </c>
      <c r="C401" s="106" t="s">
        <v>257</v>
      </c>
      <c r="D401" s="106" t="s">
        <v>254</v>
      </c>
      <c r="E401">
        <v>7494</v>
      </c>
      <c r="F401" s="106" t="s">
        <v>1923</v>
      </c>
      <c r="G401" s="106" t="s">
        <v>255</v>
      </c>
      <c r="H401" s="106" t="s">
        <v>265</v>
      </c>
      <c r="I401" s="106">
        <v>128</v>
      </c>
      <c r="J401" s="106"/>
    </row>
    <row r="402" spans="1:10" x14ac:dyDescent="0.2">
      <c r="A402" s="106" t="s">
        <v>359</v>
      </c>
      <c r="B402" s="106" t="s">
        <v>602</v>
      </c>
      <c r="C402" s="106" t="s">
        <v>253</v>
      </c>
      <c r="D402" s="106" t="s">
        <v>254</v>
      </c>
      <c r="E402">
        <v>8397</v>
      </c>
      <c r="F402" s="106" t="s">
        <v>1924</v>
      </c>
      <c r="G402" s="106" t="s">
        <v>255</v>
      </c>
      <c r="H402" s="106" t="s">
        <v>424</v>
      </c>
      <c r="I402" s="106">
        <v>861</v>
      </c>
      <c r="J402" s="106"/>
    </row>
    <row r="403" spans="1:10" x14ac:dyDescent="0.2">
      <c r="A403" s="106" t="s">
        <v>359</v>
      </c>
      <c r="B403" s="106" t="s">
        <v>1259</v>
      </c>
      <c r="C403" s="106" t="s">
        <v>253</v>
      </c>
      <c r="D403" s="106" t="s">
        <v>254</v>
      </c>
      <c r="E403">
        <v>1737</v>
      </c>
      <c r="F403" s="106" t="s">
        <v>1925</v>
      </c>
      <c r="G403" s="106" t="s">
        <v>263</v>
      </c>
      <c r="H403" s="106" t="s">
        <v>282</v>
      </c>
      <c r="I403" s="106">
        <v>127</v>
      </c>
      <c r="J403" s="106"/>
    </row>
    <row r="404" spans="1:10" x14ac:dyDescent="0.2">
      <c r="A404" s="106" t="s">
        <v>359</v>
      </c>
      <c r="B404" s="106" t="s">
        <v>1259</v>
      </c>
      <c r="C404" s="106" t="s">
        <v>253</v>
      </c>
      <c r="D404" s="106" t="s">
        <v>254</v>
      </c>
      <c r="E404">
        <v>1810</v>
      </c>
      <c r="F404" s="106" t="s">
        <v>1926</v>
      </c>
      <c r="G404" s="106" t="s">
        <v>255</v>
      </c>
      <c r="H404" s="106" t="s">
        <v>282</v>
      </c>
      <c r="I404">
        <v>238</v>
      </c>
    </row>
    <row r="405" spans="1:10" x14ac:dyDescent="0.2">
      <c r="A405" s="106" t="s">
        <v>359</v>
      </c>
      <c r="B405" s="106" t="s">
        <v>1259</v>
      </c>
      <c r="C405" s="106" t="s">
        <v>253</v>
      </c>
      <c r="D405" s="106" t="s">
        <v>254</v>
      </c>
      <c r="E405">
        <v>1824</v>
      </c>
      <c r="F405" s="106" t="s">
        <v>453</v>
      </c>
      <c r="G405" s="106" t="s">
        <v>255</v>
      </c>
      <c r="H405" s="106" t="s">
        <v>282</v>
      </c>
      <c r="I405" t="s">
        <v>278</v>
      </c>
      <c r="J405" t="s">
        <v>3893</v>
      </c>
    </row>
    <row r="406" spans="1:10" x14ac:dyDescent="0.2">
      <c r="A406" s="106" t="s">
        <v>359</v>
      </c>
      <c r="B406" s="106" t="s">
        <v>1259</v>
      </c>
      <c r="C406" s="106" t="s">
        <v>253</v>
      </c>
      <c r="D406" s="106" t="s">
        <v>254</v>
      </c>
      <c r="E406">
        <v>1835</v>
      </c>
      <c r="F406" s="106" t="s">
        <v>363</v>
      </c>
      <c r="G406" s="106" t="s">
        <v>255</v>
      </c>
      <c r="H406" s="106" t="s">
        <v>282</v>
      </c>
      <c r="I406" s="106" t="s">
        <v>286</v>
      </c>
      <c r="J406" s="106" t="s">
        <v>4073</v>
      </c>
    </row>
    <row r="407" spans="1:10" x14ac:dyDescent="0.2">
      <c r="A407" s="106" t="s">
        <v>359</v>
      </c>
      <c r="B407" s="106" t="s">
        <v>1259</v>
      </c>
      <c r="C407" s="106" t="s">
        <v>253</v>
      </c>
      <c r="D407" s="106" t="s">
        <v>254</v>
      </c>
      <c r="E407">
        <v>2763</v>
      </c>
      <c r="F407" s="106" t="s">
        <v>1927</v>
      </c>
      <c r="G407" s="106" t="s">
        <v>259</v>
      </c>
      <c r="H407" s="106" t="s">
        <v>261</v>
      </c>
      <c r="I407" s="106">
        <v>496</v>
      </c>
      <c r="J407" s="106"/>
    </row>
    <row r="408" spans="1:10" x14ac:dyDescent="0.2">
      <c r="A408" s="106" t="s">
        <v>359</v>
      </c>
      <c r="B408" s="106" t="s">
        <v>1259</v>
      </c>
      <c r="C408" s="106" t="s">
        <v>253</v>
      </c>
      <c r="D408" s="106" t="s">
        <v>254</v>
      </c>
      <c r="E408">
        <v>2813</v>
      </c>
      <c r="F408" s="106" t="s">
        <v>1928</v>
      </c>
      <c r="G408" s="106" t="s">
        <v>259</v>
      </c>
      <c r="H408" s="106" t="s">
        <v>256</v>
      </c>
      <c r="I408">
        <v>35</v>
      </c>
    </row>
    <row r="409" spans="1:10" x14ac:dyDescent="0.2">
      <c r="A409" s="106" t="s">
        <v>359</v>
      </c>
      <c r="B409" s="106" t="s">
        <v>1259</v>
      </c>
      <c r="C409" s="106" t="s">
        <v>253</v>
      </c>
      <c r="D409" s="106" t="s">
        <v>254</v>
      </c>
      <c r="E409">
        <v>3101</v>
      </c>
      <c r="F409" s="106" t="s">
        <v>1929</v>
      </c>
      <c r="G409" s="106" t="s">
        <v>255</v>
      </c>
      <c r="H409" s="106" t="s">
        <v>288</v>
      </c>
      <c r="I409" s="106" t="s">
        <v>286</v>
      </c>
      <c r="J409" s="106" t="s">
        <v>3538</v>
      </c>
    </row>
    <row r="410" spans="1:10" x14ac:dyDescent="0.2">
      <c r="A410" s="106" t="s">
        <v>359</v>
      </c>
      <c r="B410" s="106" t="s">
        <v>1259</v>
      </c>
      <c r="C410" s="106" t="s">
        <v>253</v>
      </c>
      <c r="D410" s="106" t="s">
        <v>254</v>
      </c>
      <c r="E410">
        <v>3106</v>
      </c>
      <c r="F410" s="106" t="s">
        <v>1930</v>
      </c>
      <c r="G410" s="106" t="s">
        <v>255</v>
      </c>
      <c r="H410" s="106" t="s">
        <v>288</v>
      </c>
      <c r="I410" s="106">
        <v>524</v>
      </c>
      <c r="J410" s="106"/>
    </row>
    <row r="411" spans="1:10" x14ac:dyDescent="0.2">
      <c r="A411" s="106" t="s">
        <v>359</v>
      </c>
      <c r="B411" s="106" t="s">
        <v>1259</v>
      </c>
      <c r="C411" s="106" t="s">
        <v>253</v>
      </c>
      <c r="D411" s="106" t="s">
        <v>254</v>
      </c>
      <c r="E411">
        <v>3407</v>
      </c>
      <c r="F411" s="106" t="s">
        <v>1931</v>
      </c>
      <c r="G411" s="106" t="s">
        <v>255</v>
      </c>
      <c r="H411" s="106" t="s">
        <v>268</v>
      </c>
      <c r="I411" s="106" t="s">
        <v>1540</v>
      </c>
      <c r="J411" s="106" t="s">
        <v>4074</v>
      </c>
    </row>
    <row r="412" spans="1:10" x14ac:dyDescent="0.2">
      <c r="A412" s="106" t="s">
        <v>359</v>
      </c>
      <c r="B412" s="106" t="s">
        <v>1259</v>
      </c>
      <c r="C412" s="106" t="s">
        <v>253</v>
      </c>
      <c r="D412" s="106" t="s">
        <v>254</v>
      </c>
      <c r="E412">
        <v>3861</v>
      </c>
      <c r="F412" s="106" t="s">
        <v>1932</v>
      </c>
      <c r="G412" s="106" t="s">
        <v>255</v>
      </c>
      <c r="H412" s="106" t="s">
        <v>289</v>
      </c>
      <c r="I412" s="106" t="s">
        <v>272</v>
      </c>
      <c r="J412" s="106" t="s">
        <v>4075</v>
      </c>
    </row>
    <row r="413" spans="1:10" x14ac:dyDescent="0.2">
      <c r="A413" s="106" t="s">
        <v>359</v>
      </c>
      <c r="B413" s="106" t="s">
        <v>1259</v>
      </c>
      <c r="C413" s="106" t="s">
        <v>253</v>
      </c>
      <c r="D413" s="106" t="s">
        <v>254</v>
      </c>
      <c r="E413">
        <v>5189</v>
      </c>
      <c r="F413" s="106" t="s">
        <v>1933</v>
      </c>
      <c r="G413" s="106" t="s">
        <v>263</v>
      </c>
      <c r="H413" s="106" t="s">
        <v>467</v>
      </c>
      <c r="I413" s="106">
        <v>66</v>
      </c>
      <c r="J413" s="106"/>
    </row>
    <row r="414" spans="1:10" x14ac:dyDescent="0.2">
      <c r="A414" s="106" t="s">
        <v>359</v>
      </c>
      <c r="B414" s="106" t="s">
        <v>1259</v>
      </c>
      <c r="C414" s="106" t="s">
        <v>253</v>
      </c>
      <c r="D414" s="106" t="s">
        <v>254</v>
      </c>
      <c r="E414">
        <v>5981</v>
      </c>
      <c r="F414" s="106" t="s">
        <v>1934</v>
      </c>
      <c r="G414" s="106" t="s">
        <v>255</v>
      </c>
      <c r="H414" s="106" t="s">
        <v>270</v>
      </c>
      <c r="I414" s="106">
        <v>178</v>
      </c>
      <c r="J414" s="106"/>
    </row>
    <row r="415" spans="1:10" x14ac:dyDescent="0.2">
      <c r="A415" s="106" t="s">
        <v>359</v>
      </c>
      <c r="B415" s="106" t="s">
        <v>1259</v>
      </c>
      <c r="C415" s="106" t="s">
        <v>253</v>
      </c>
      <c r="D415" s="106" t="s">
        <v>254</v>
      </c>
      <c r="E415">
        <v>6101</v>
      </c>
      <c r="F415" s="106" t="s">
        <v>1387</v>
      </c>
      <c r="G415" s="106" t="s">
        <v>255</v>
      </c>
      <c r="H415" s="106" t="s">
        <v>276</v>
      </c>
      <c r="I415" s="106">
        <v>563</v>
      </c>
      <c r="J415" s="106"/>
    </row>
    <row r="416" spans="1:10" x14ac:dyDescent="0.2">
      <c r="A416" s="106" t="s">
        <v>359</v>
      </c>
      <c r="B416" s="106" t="s">
        <v>1259</v>
      </c>
      <c r="C416" s="106" t="s">
        <v>253</v>
      </c>
      <c r="D416" s="106" t="s">
        <v>254</v>
      </c>
      <c r="E416">
        <v>6392</v>
      </c>
      <c r="F416" s="106" t="s">
        <v>1935</v>
      </c>
      <c r="G416" s="106" t="s">
        <v>263</v>
      </c>
      <c r="H416" s="106" t="s">
        <v>276</v>
      </c>
      <c r="I416" s="106">
        <v>65</v>
      </c>
      <c r="J416" s="106"/>
    </row>
    <row r="417" spans="1:10" x14ac:dyDescent="0.2">
      <c r="A417" s="106" t="s">
        <v>359</v>
      </c>
      <c r="B417" s="106" t="s">
        <v>1259</v>
      </c>
      <c r="C417" s="106" t="s">
        <v>253</v>
      </c>
      <c r="D417" s="106" t="s">
        <v>254</v>
      </c>
      <c r="E417">
        <v>6507</v>
      </c>
      <c r="F417" s="106" t="s">
        <v>1936</v>
      </c>
      <c r="G417" s="106" t="s">
        <v>255</v>
      </c>
      <c r="H417" s="106" t="s">
        <v>280</v>
      </c>
      <c r="I417" s="106">
        <v>366</v>
      </c>
      <c r="J417" s="106"/>
    </row>
    <row r="418" spans="1:10" x14ac:dyDescent="0.2">
      <c r="A418" s="106" t="s">
        <v>359</v>
      </c>
      <c r="B418" s="106" t="s">
        <v>1259</v>
      </c>
      <c r="C418" s="106" t="s">
        <v>262</v>
      </c>
      <c r="D418" s="106" t="s">
        <v>254</v>
      </c>
      <c r="E418">
        <v>6546</v>
      </c>
      <c r="F418" s="106" t="s">
        <v>1937</v>
      </c>
      <c r="G418" s="106" t="s">
        <v>255</v>
      </c>
      <c r="H418" s="106" t="s">
        <v>260</v>
      </c>
      <c r="I418" s="106">
        <v>69</v>
      </c>
      <c r="J418" s="106"/>
    </row>
    <row r="419" spans="1:10" x14ac:dyDescent="0.2">
      <c r="A419" s="106" t="s">
        <v>359</v>
      </c>
      <c r="B419" s="106" t="s">
        <v>1259</v>
      </c>
      <c r="C419" s="106" t="s">
        <v>253</v>
      </c>
      <c r="D419" s="106" t="s">
        <v>254</v>
      </c>
      <c r="E419">
        <v>7245</v>
      </c>
      <c r="F419" s="106" t="s">
        <v>1938</v>
      </c>
      <c r="G419" s="106" t="s">
        <v>255</v>
      </c>
      <c r="H419" s="106" t="s">
        <v>285</v>
      </c>
      <c r="I419" s="106">
        <v>323</v>
      </c>
      <c r="J419" s="106"/>
    </row>
    <row r="420" spans="1:10" x14ac:dyDescent="0.2">
      <c r="A420" s="106" t="s">
        <v>359</v>
      </c>
      <c r="B420" s="106" t="s">
        <v>1259</v>
      </c>
      <c r="C420" s="106" t="s">
        <v>253</v>
      </c>
      <c r="D420" s="106" t="s">
        <v>254</v>
      </c>
      <c r="E420">
        <v>7467</v>
      </c>
      <c r="F420" s="106" t="s">
        <v>1939</v>
      </c>
      <c r="G420" s="106" t="s">
        <v>255</v>
      </c>
      <c r="H420" s="106" t="s">
        <v>261</v>
      </c>
      <c r="I420" s="106">
        <v>232</v>
      </c>
      <c r="J420" s="106"/>
    </row>
    <row r="421" spans="1:10" x14ac:dyDescent="0.2">
      <c r="A421" s="106" t="s">
        <v>359</v>
      </c>
      <c r="B421" s="106" t="s">
        <v>1259</v>
      </c>
      <c r="C421" s="106" t="s">
        <v>253</v>
      </c>
      <c r="D421" s="106" t="s">
        <v>254</v>
      </c>
      <c r="E421">
        <v>8281</v>
      </c>
      <c r="F421" s="106" t="s">
        <v>483</v>
      </c>
      <c r="G421" s="106" t="s">
        <v>255</v>
      </c>
      <c r="H421" s="106" t="s">
        <v>265</v>
      </c>
      <c r="I421" s="106">
        <v>562</v>
      </c>
      <c r="J421" s="106"/>
    </row>
    <row r="422" spans="1:10" x14ac:dyDescent="0.2">
      <c r="A422" s="106" t="s">
        <v>359</v>
      </c>
      <c r="B422" s="106" t="s">
        <v>1259</v>
      </c>
      <c r="C422" s="106" t="s">
        <v>253</v>
      </c>
      <c r="D422" s="106" t="s">
        <v>254</v>
      </c>
      <c r="E422">
        <v>8410</v>
      </c>
      <c r="F422" s="106" t="s">
        <v>1940</v>
      </c>
      <c r="G422" s="106" t="s">
        <v>255</v>
      </c>
      <c r="H422" s="106" t="s">
        <v>424</v>
      </c>
      <c r="I422" s="106" t="s">
        <v>322</v>
      </c>
      <c r="J422" s="106" t="s">
        <v>4076</v>
      </c>
    </row>
    <row r="423" spans="1:10" x14ac:dyDescent="0.2">
      <c r="A423" s="106" t="s">
        <v>359</v>
      </c>
      <c r="B423" s="106" t="s">
        <v>1259</v>
      </c>
      <c r="C423" s="106" t="s">
        <v>253</v>
      </c>
      <c r="D423" s="106" t="s">
        <v>254</v>
      </c>
      <c r="E423">
        <v>9007</v>
      </c>
      <c r="F423" s="106" t="s">
        <v>1941</v>
      </c>
      <c r="G423" s="106" t="s">
        <v>255</v>
      </c>
      <c r="H423" s="106" t="s">
        <v>338</v>
      </c>
      <c r="I423" s="106" t="s">
        <v>332</v>
      </c>
      <c r="J423" s="106" t="s">
        <v>4077</v>
      </c>
    </row>
    <row r="424" spans="1:10" x14ac:dyDescent="0.2">
      <c r="A424" s="106" t="s">
        <v>359</v>
      </c>
      <c r="B424" s="106" t="s">
        <v>1259</v>
      </c>
      <c r="C424" s="106" t="s">
        <v>253</v>
      </c>
      <c r="D424" s="106" t="s">
        <v>254</v>
      </c>
      <c r="E424">
        <v>9305</v>
      </c>
      <c r="F424" s="106" t="s">
        <v>1942</v>
      </c>
      <c r="G424" s="106" t="s">
        <v>255</v>
      </c>
      <c r="H424" s="106" t="s">
        <v>261</v>
      </c>
      <c r="I424" s="106">
        <v>173</v>
      </c>
      <c r="J424" s="106"/>
    </row>
    <row r="425" spans="1:10" x14ac:dyDescent="0.2">
      <c r="A425" s="106" t="s">
        <v>359</v>
      </c>
      <c r="B425" s="106" t="s">
        <v>1259</v>
      </c>
      <c r="C425" s="106" t="s">
        <v>257</v>
      </c>
      <c r="D425" s="106" t="s">
        <v>254</v>
      </c>
      <c r="E425">
        <v>9476</v>
      </c>
      <c r="F425" s="106" t="s">
        <v>1943</v>
      </c>
      <c r="G425" s="106" t="s">
        <v>259</v>
      </c>
      <c r="H425" s="106" t="s">
        <v>266</v>
      </c>
      <c r="I425" s="106">
        <v>23</v>
      </c>
      <c r="J425" s="106"/>
    </row>
    <row r="426" spans="1:10" x14ac:dyDescent="0.2">
      <c r="A426" s="106" t="s">
        <v>359</v>
      </c>
      <c r="B426" s="106" t="s">
        <v>1442</v>
      </c>
      <c r="C426" s="106" t="s">
        <v>253</v>
      </c>
      <c r="D426" s="106" t="s">
        <v>254</v>
      </c>
      <c r="E426">
        <v>8053</v>
      </c>
      <c r="F426" s="106" t="s">
        <v>1455</v>
      </c>
      <c r="G426" s="106" t="s">
        <v>255</v>
      </c>
      <c r="H426" s="106" t="s">
        <v>261</v>
      </c>
      <c r="I426" s="106" t="s">
        <v>637</v>
      </c>
      <c r="J426" s="106" t="s">
        <v>4078</v>
      </c>
    </row>
    <row r="427" spans="1:10" x14ac:dyDescent="0.2">
      <c r="A427" s="106" t="s">
        <v>359</v>
      </c>
      <c r="B427" s="106" t="s">
        <v>603</v>
      </c>
      <c r="C427" s="106" t="s">
        <v>253</v>
      </c>
      <c r="D427" s="106" t="s">
        <v>254</v>
      </c>
      <c r="E427">
        <v>1801</v>
      </c>
      <c r="F427" s="106" t="s">
        <v>360</v>
      </c>
      <c r="G427" s="106" t="s">
        <v>255</v>
      </c>
      <c r="H427" s="106" t="s">
        <v>282</v>
      </c>
      <c r="I427" s="106" t="s">
        <v>361</v>
      </c>
      <c r="J427" s="106" t="s">
        <v>4079</v>
      </c>
    </row>
    <row r="428" spans="1:10" x14ac:dyDescent="0.2">
      <c r="A428" s="106" t="s">
        <v>359</v>
      </c>
      <c r="B428" s="106" t="s">
        <v>603</v>
      </c>
      <c r="C428" s="106" t="s">
        <v>253</v>
      </c>
      <c r="D428" s="106" t="s">
        <v>254</v>
      </c>
      <c r="E428">
        <v>1826</v>
      </c>
      <c r="F428" s="106" t="s">
        <v>1944</v>
      </c>
      <c r="G428" s="106" t="s">
        <v>255</v>
      </c>
      <c r="H428" s="106" t="s">
        <v>282</v>
      </c>
      <c r="I428" s="106">
        <v>66</v>
      </c>
      <c r="J428" s="106"/>
    </row>
    <row r="429" spans="1:10" x14ac:dyDescent="0.2">
      <c r="A429" s="106" t="s">
        <v>359</v>
      </c>
      <c r="B429" s="106" t="s">
        <v>603</v>
      </c>
      <c r="C429" s="106" t="s">
        <v>253</v>
      </c>
      <c r="D429" s="106" t="s">
        <v>254</v>
      </c>
      <c r="E429">
        <v>1867</v>
      </c>
      <c r="F429" s="106" t="s">
        <v>1945</v>
      </c>
      <c r="G429" s="106" t="s">
        <v>255</v>
      </c>
      <c r="H429" s="106" t="s">
        <v>282</v>
      </c>
      <c r="I429" s="106">
        <v>85</v>
      </c>
      <c r="J429" s="106"/>
    </row>
    <row r="430" spans="1:10" x14ac:dyDescent="0.2">
      <c r="A430" s="106" t="s">
        <v>359</v>
      </c>
      <c r="B430" s="106" t="s">
        <v>603</v>
      </c>
      <c r="C430" s="106" t="s">
        <v>253</v>
      </c>
      <c r="D430" s="106" t="s">
        <v>254</v>
      </c>
      <c r="E430">
        <v>1964</v>
      </c>
      <c r="F430" s="106" t="s">
        <v>455</v>
      </c>
      <c r="G430" s="106" t="s">
        <v>255</v>
      </c>
      <c r="H430" s="106" t="s">
        <v>282</v>
      </c>
      <c r="I430">
        <v>137</v>
      </c>
    </row>
    <row r="431" spans="1:10" x14ac:dyDescent="0.2">
      <c r="A431" s="106" t="s">
        <v>359</v>
      </c>
      <c r="B431" s="106" t="s">
        <v>603</v>
      </c>
      <c r="C431" s="106" t="s">
        <v>264</v>
      </c>
      <c r="D431" s="106" t="s">
        <v>254</v>
      </c>
      <c r="E431">
        <v>3538</v>
      </c>
      <c r="F431" s="106" t="s">
        <v>1946</v>
      </c>
      <c r="G431" s="106" t="s">
        <v>255</v>
      </c>
      <c r="H431" s="106" t="s">
        <v>265</v>
      </c>
      <c r="I431">
        <v>81</v>
      </c>
    </row>
    <row r="432" spans="1:10" x14ac:dyDescent="0.2">
      <c r="A432" s="106" t="s">
        <v>359</v>
      </c>
      <c r="B432" s="106" t="s">
        <v>603</v>
      </c>
      <c r="C432" s="106" t="s">
        <v>253</v>
      </c>
      <c r="D432" s="106" t="s">
        <v>254</v>
      </c>
      <c r="E432">
        <v>4078</v>
      </c>
      <c r="F432" s="106" t="s">
        <v>1947</v>
      </c>
      <c r="G432" s="106" t="s">
        <v>255</v>
      </c>
      <c r="H432" s="106" t="s">
        <v>268</v>
      </c>
      <c r="I432">
        <v>388</v>
      </c>
    </row>
    <row r="433" spans="1:10" x14ac:dyDescent="0.2">
      <c r="A433" s="106" t="s">
        <v>359</v>
      </c>
      <c r="B433" s="106" t="s">
        <v>603</v>
      </c>
      <c r="C433" s="106" t="s">
        <v>253</v>
      </c>
      <c r="D433" s="106" t="s">
        <v>254</v>
      </c>
      <c r="E433">
        <v>4534</v>
      </c>
      <c r="F433" s="106" t="s">
        <v>1460</v>
      </c>
      <c r="G433" s="106" t="s">
        <v>255</v>
      </c>
      <c r="H433" s="106" t="s">
        <v>300</v>
      </c>
      <c r="I433" s="106" t="s">
        <v>286</v>
      </c>
      <c r="J433" s="106" t="s">
        <v>4080</v>
      </c>
    </row>
    <row r="434" spans="1:10" x14ac:dyDescent="0.2">
      <c r="A434" s="106" t="s">
        <v>359</v>
      </c>
      <c r="B434" s="106" t="s">
        <v>603</v>
      </c>
      <c r="C434" s="106" t="s">
        <v>253</v>
      </c>
      <c r="D434" s="106" t="s">
        <v>254</v>
      </c>
      <c r="E434">
        <v>4611</v>
      </c>
      <c r="F434" s="106" t="s">
        <v>1948</v>
      </c>
      <c r="G434" s="106" t="s">
        <v>255</v>
      </c>
      <c r="H434" s="106" t="s">
        <v>268</v>
      </c>
      <c r="I434" s="106">
        <v>330</v>
      </c>
      <c r="J434" s="106"/>
    </row>
    <row r="435" spans="1:10" x14ac:dyDescent="0.2">
      <c r="A435" s="106" t="s">
        <v>359</v>
      </c>
      <c r="B435" s="106" t="s">
        <v>603</v>
      </c>
      <c r="C435" s="106" t="s">
        <v>253</v>
      </c>
      <c r="D435" s="106" t="s">
        <v>258</v>
      </c>
      <c r="E435">
        <v>4662</v>
      </c>
      <c r="F435" s="106" t="s">
        <v>1949</v>
      </c>
      <c r="G435" s="106" t="s">
        <v>255</v>
      </c>
      <c r="H435" s="106" t="s">
        <v>266</v>
      </c>
      <c r="I435" s="106">
        <v>159</v>
      </c>
      <c r="J435" s="106"/>
    </row>
    <row r="436" spans="1:10" x14ac:dyDescent="0.2">
      <c r="A436" s="106" t="s">
        <v>359</v>
      </c>
      <c r="B436" s="106" t="s">
        <v>603</v>
      </c>
      <c r="C436" s="106" t="s">
        <v>253</v>
      </c>
      <c r="D436" s="106" t="s">
        <v>254</v>
      </c>
      <c r="E436">
        <v>4694</v>
      </c>
      <c r="F436" s="106" t="s">
        <v>1950</v>
      </c>
      <c r="G436" s="106" t="s">
        <v>255</v>
      </c>
      <c r="H436" s="106" t="s">
        <v>260</v>
      </c>
      <c r="I436" t="s">
        <v>286</v>
      </c>
      <c r="J436" t="s">
        <v>4081</v>
      </c>
    </row>
    <row r="437" spans="1:10" x14ac:dyDescent="0.2">
      <c r="A437" s="106" t="s">
        <v>359</v>
      </c>
      <c r="B437" s="106" t="s">
        <v>603</v>
      </c>
      <c r="C437" s="106" t="s">
        <v>253</v>
      </c>
      <c r="D437" s="106" t="s">
        <v>254</v>
      </c>
      <c r="E437">
        <v>5161</v>
      </c>
      <c r="F437" s="106" t="s">
        <v>1951</v>
      </c>
      <c r="G437" s="106" t="s">
        <v>263</v>
      </c>
      <c r="H437" s="106" t="s">
        <v>467</v>
      </c>
      <c r="I437">
        <v>344</v>
      </c>
    </row>
    <row r="438" spans="1:10" x14ac:dyDescent="0.2">
      <c r="A438" s="106" t="s">
        <v>359</v>
      </c>
      <c r="B438" s="106" t="s">
        <v>603</v>
      </c>
      <c r="C438" s="106" t="s">
        <v>253</v>
      </c>
      <c r="D438" s="106" t="s">
        <v>254</v>
      </c>
      <c r="E438">
        <v>5192</v>
      </c>
      <c r="F438" s="106" t="s">
        <v>466</v>
      </c>
      <c r="G438" s="106" t="s">
        <v>255</v>
      </c>
      <c r="H438" s="106" t="s">
        <v>467</v>
      </c>
      <c r="I438" s="106">
        <v>611</v>
      </c>
      <c r="J438" s="106"/>
    </row>
    <row r="439" spans="1:10" x14ac:dyDescent="0.2">
      <c r="A439" s="106" t="s">
        <v>359</v>
      </c>
      <c r="B439" s="106" t="s">
        <v>603</v>
      </c>
      <c r="C439" s="106" t="s">
        <v>253</v>
      </c>
      <c r="D439" s="106" t="s">
        <v>254</v>
      </c>
      <c r="E439">
        <v>5715</v>
      </c>
      <c r="F439" s="106" t="s">
        <v>1952</v>
      </c>
      <c r="G439" s="106" t="s">
        <v>255</v>
      </c>
      <c r="H439" s="106" t="s">
        <v>343</v>
      </c>
      <c r="I439" s="106">
        <v>540</v>
      </c>
      <c r="J439" s="106"/>
    </row>
    <row r="440" spans="1:10" x14ac:dyDescent="0.2">
      <c r="A440" s="106" t="s">
        <v>359</v>
      </c>
      <c r="B440" s="106" t="s">
        <v>603</v>
      </c>
      <c r="C440" s="106" t="s">
        <v>253</v>
      </c>
      <c r="D440" s="106" t="s">
        <v>254</v>
      </c>
      <c r="E440">
        <v>5952</v>
      </c>
      <c r="F440" s="106" t="s">
        <v>1953</v>
      </c>
      <c r="G440" s="106" t="s">
        <v>263</v>
      </c>
      <c r="H440" s="106" t="s">
        <v>270</v>
      </c>
      <c r="I440" s="106">
        <v>16</v>
      </c>
      <c r="J440" s="106"/>
    </row>
    <row r="441" spans="1:10" x14ac:dyDescent="0.2">
      <c r="A441" s="106" t="s">
        <v>359</v>
      </c>
      <c r="B441" s="106" t="s">
        <v>603</v>
      </c>
      <c r="C441" s="106" t="s">
        <v>253</v>
      </c>
      <c r="D441" s="106" t="s">
        <v>254</v>
      </c>
      <c r="E441">
        <v>5986</v>
      </c>
      <c r="F441" s="106" t="s">
        <v>1954</v>
      </c>
      <c r="G441" s="106" t="s">
        <v>255</v>
      </c>
      <c r="H441" s="106" t="s">
        <v>270</v>
      </c>
      <c r="I441" s="106">
        <v>81</v>
      </c>
      <c r="J441" s="106"/>
    </row>
    <row r="442" spans="1:10" x14ac:dyDescent="0.2">
      <c r="A442" s="106" t="s">
        <v>359</v>
      </c>
      <c r="B442" s="106" t="s">
        <v>603</v>
      </c>
      <c r="C442" s="106" t="s">
        <v>253</v>
      </c>
      <c r="D442" s="106" t="s">
        <v>258</v>
      </c>
      <c r="E442">
        <v>6346</v>
      </c>
      <c r="F442" s="106" t="s">
        <v>1955</v>
      </c>
      <c r="G442" s="106" t="s">
        <v>263</v>
      </c>
      <c r="H442" s="106" t="s">
        <v>276</v>
      </c>
      <c r="I442" s="106">
        <v>53</v>
      </c>
      <c r="J442" s="106"/>
    </row>
    <row r="443" spans="1:10" x14ac:dyDescent="0.2">
      <c r="A443" s="106" t="s">
        <v>359</v>
      </c>
      <c r="B443" s="106" t="s">
        <v>603</v>
      </c>
      <c r="C443" s="106" t="s">
        <v>253</v>
      </c>
      <c r="D443" s="106" t="s">
        <v>254</v>
      </c>
      <c r="E443">
        <v>6859</v>
      </c>
      <c r="F443" s="106" t="s">
        <v>1956</v>
      </c>
      <c r="G443" s="106" t="s">
        <v>255</v>
      </c>
      <c r="H443" s="106" t="s">
        <v>280</v>
      </c>
      <c r="I443">
        <v>520</v>
      </c>
    </row>
    <row r="444" spans="1:10" x14ac:dyDescent="0.2">
      <c r="A444" s="106" t="s">
        <v>359</v>
      </c>
      <c r="B444" s="106" t="s">
        <v>603</v>
      </c>
      <c r="C444" s="106" t="s">
        <v>253</v>
      </c>
      <c r="D444" s="106" t="s">
        <v>254</v>
      </c>
      <c r="E444">
        <v>6989</v>
      </c>
      <c r="F444" s="106" t="s">
        <v>1467</v>
      </c>
      <c r="G444" s="106" t="s">
        <v>255</v>
      </c>
      <c r="H444" s="106" t="s">
        <v>280</v>
      </c>
      <c r="I444" s="106">
        <v>114</v>
      </c>
      <c r="J444" s="106"/>
    </row>
    <row r="445" spans="1:10" x14ac:dyDescent="0.2">
      <c r="A445" s="106" t="s">
        <v>359</v>
      </c>
      <c r="B445" s="106" t="s">
        <v>603</v>
      </c>
      <c r="C445" s="106" t="s">
        <v>253</v>
      </c>
      <c r="D445" s="106" t="s">
        <v>254</v>
      </c>
      <c r="E445">
        <v>7246</v>
      </c>
      <c r="F445" s="106" t="s">
        <v>1957</v>
      </c>
      <c r="G445" s="106" t="s">
        <v>255</v>
      </c>
      <c r="H445" s="106" t="s">
        <v>285</v>
      </c>
      <c r="I445" s="106">
        <v>414</v>
      </c>
      <c r="J445" s="106"/>
    </row>
    <row r="446" spans="1:10" x14ac:dyDescent="0.2">
      <c r="A446" s="106" t="s">
        <v>359</v>
      </c>
      <c r="B446" s="106" t="s">
        <v>603</v>
      </c>
      <c r="C446" s="106" t="s">
        <v>253</v>
      </c>
      <c r="D446" s="106" t="s">
        <v>254</v>
      </c>
      <c r="E446">
        <v>7287</v>
      </c>
      <c r="F446" s="106" t="s">
        <v>1958</v>
      </c>
      <c r="G446" s="106" t="s">
        <v>263</v>
      </c>
      <c r="H446" s="106" t="s">
        <v>285</v>
      </c>
      <c r="I446" s="106" t="s">
        <v>286</v>
      </c>
      <c r="J446" s="106" t="s">
        <v>3939</v>
      </c>
    </row>
    <row r="447" spans="1:10" x14ac:dyDescent="0.2">
      <c r="A447" s="106" t="s">
        <v>359</v>
      </c>
      <c r="B447" s="106" t="s">
        <v>603</v>
      </c>
      <c r="C447" s="106" t="s">
        <v>253</v>
      </c>
      <c r="D447" s="106" t="s">
        <v>254</v>
      </c>
      <c r="E447">
        <v>7480</v>
      </c>
      <c r="F447" s="106" t="s">
        <v>377</v>
      </c>
      <c r="G447" s="106" t="s">
        <v>255</v>
      </c>
      <c r="H447" s="106" t="s">
        <v>261</v>
      </c>
      <c r="I447" s="106">
        <v>207</v>
      </c>
      <c r="J447" s="106"/>
    </row>
    <row r="448" spans="1:10" x14ac:dyDescent="0.2">
      <c r="A448" s="106" t="s">
        <v>359</v>
      </c>
      <c r="B448" s="106" t="s">
        <v>603</v>
      </c>
      <c r="C448" s="106" t="s">
        <v>253</v>
      </c>
      <c r="D448" s="106" t="s">
        <v>258</v>
      </c>
      <c r="E448">
        <v>7937</v>
      </c>
      <c r="F448" s="106" t="s">
        <v>1959</v>
      </c>
      <c r="G448" s="106" t="s">
        <v>255</v>
      </c>
      <c r="H448" s="106" t="s">
        <v>277</v>
      </c>
      <c r="I448">
        <v>426</v>
      </c>
    </row>
    <row r="449" spans="1:10" x14ac:dyDescent="0.2">
      <c r="A449" s="106" t="s">
        <v>359</v>
      </c>
      <c r="B449" s="106" t="s">
        <v>603</v>
      </c>
      <c r="C449" s="106" t="s">
        <v>253</v>
      </c>
      <c r="D449" s="106" t="s">
        <v>254</v>
      </c>
      <c r="E449">
        <v>8098</v>
      </c>
      <c r="F449" s="106" t="s">
        <v>1960</v>
      </c>
      <c r="G449" s="106" t="s">
        <v>255</v>
      </c>
      <c r="H449" s="106" t="s">
        <v>261</v>
      </c>
      <c r="I449">
        <v>947</v>
      </c>
    </row>
    <row r="450" spans="1:10" x14ac:dyDescent="0.2">
      <c r="A450" s="106" t="s">
        <v>359</v>
      </c>
      <c r="B450" s="106" t="s">
        <v>603</v>
      </c>
      <c r="C450" s="106" t="s">
        <v>253</v>
      </c>
      <c r="D450" s="106" t="s">
        <v>254</v>
      </c>
      <c r="E450">
        <v>8117</v>
      </c>
      <c r="F450" s="106" t="s">
        <v>1961</v>
      </c>
      <c r="G450" s="106" t="s">
        <v>263</v>
      </c>
      <c r="H450" s="106" t="s">
        <v>261</v>
      </c>
      <c r="I450" s="106">
        <v>538</v>
      </c>
      <c r="J450" s="106"/>
    </row>
    <row r="451" spans="1:10" x14ac:dyDescent="0.2">
      <c r="A451" s="106" t="s">
        <v>359</v>
      </c>
      <c r="B451" s="106" t="s">
        <v>603</v>
      </c>
      <c r="C451" s="106" t="s">
        <v>253</v>
      </c>
      <c r="D451" s="106" t="s">
        <v>254</v>
      </c>
      <c r="E451">
        <v>8253</v>
      </c>
      <c r="F451" s="106" t="s">
        <v>1472</v>
      </c>
      <c r="G451" s="106" t="s">
        <v>255</v>
      </c>
      <c r="H451" s="106" t="s">
        <v>291</v>
      </c>
      <c r="I451" s="106" t="s">
        <v>322</v>
      </c>
      <c r="J451" s="106" t="s">
        <v>4082</v>
      </c>
    </row>
    <row r="452" spans="1:10" x14ac:dyDescent="0.2">
      <c r="A452" s="106" t="s">
        <v>359</v>
      </c>
      <c r="B452" s="106" t="s">
        <v>603</v>
      </c>
      <c r="C452" s="106" t="s">
        <v>253</v>
      </c>
      <c r="D452" s="106" t="s">
        <v>254</v>
      </c>
      <c r="E452">
        <v>8387</v>
      </c>
      <c r="F452" s="106" t="s">
        <v>1962</v>
      </c>
      <c r="G452" s="106" t="s">
        <v>255</v>
      </c>
      <c r="H452" s="106" t="s">
        <v>424</v>
      </c>
      <c r="I452" s="106">
        <v>415</v>
      </c>
      <c r="J452" s="106"/>
    </row>
    <row r="453" spans="1:10" x14ac:dyDescent="0.2">
      <c r="A453" s="106" t="s">
        <v>359</v>
      </c>
      <c r="B453" s="106" t="s">
        <v>603</v>
      </c>
      <c r="C453" s="106" t="s">
        <v>253</v>
      </c>
      <c r="D453" s="106" t="s">
        <v>254</v>
      </c>
      <c r="E453">
        <v>8511</v>
      </c>
      <c r="F453" s="106" t="s">
        <v>1963</v>
      </c>
      <c r="G453" s="106" t="s">
        <v>255</v>
      </c>
      <c r="H453" s="106" t="s">
        <v>291</v>
      </c>
      <c r="I453" s="106">
        <v>510</v>
      </c>
      <c r="J453" s="106"/>
    </row>
    <row r="454" spans="1:10" x14ac:dyDescent="0.2">
      <c r="A454" s="106" t="s">
        <v>359</v>
      </c>
      <c r="B454" s="106" t="s">
        <v>603</v>
      </c>
      <c r="C454" s="106" t="s">
        <v>253</v>
      </c>
      <c r="D454" s="106" t="s">
        <v>254</v>
      </c>
      <c r="E454">
        <v>9072</v>
      </c>
      <c r="F454" s="106" t="s">
        <v>1964</v>
      </c>
      <c r="G454" s="106" t="s">
        <v>255</v>
      </c>
      <c r="H454" s="106" t="s">
        <v>338</v>
      </c>
      <c r="I454" t="s">
        <v>286</v>
      </c>
      <c r="J454" t="s">
        <v>4083</v>
      </c>
    </row>
    <row r="455" spans="1:10" x14ac:dyDescent="0.2">
      <c r="A455" s="106" t="s">
        <v>359</v>
      </c>
      <c r="B455" s="106" t="s">
        <v>603</v>
      </c>
      <c r="C455" s="106" t="s">
        <v>253</v>
      </c>
      <c r="D455" s="106" t="s">
        <v>254</v>
      </c>
      <c r="E455">
        <v>9171</v>
      </c>
      <c r="F455" s="106" t="s">
        <v>1965</v>
      </c>
      <c r="G455" s="106" t="s">
        <v>263</v>
      </c>
      <c r="H455" s="106" t="s">
        <v>1592</v>
      </c>
      <c r="I455">
        <v>77</v>
      </c>
    </row>
    <row r="456" spans="1:10" x14ac:dyDescent="0.2">
      <c r="A456" s="106" t="s">
        <v>359</v>
      </c>
      <c r="B456" s="106" t="s">
        <v>603</v>
      </c>
      <c r="C456" s="106" t="s">
        <v>253</v>
      </c>
      <c r="D456" s="106" t="s">
        <v>254</v>
      </c>
      <c r="E456">
        <v>9304</v>
      </c>
      <c r="F456" s="106" t="s">
        <v>1966</v>
      </c>
      <c r="G456" s="106" t="s">
        <v>255</v>
      </c>
      <c r="H456" s="106" t="s">
        <v>485</v>
      </c>
      <c r="I456">
        <v>325</v>
      </c>
    </row>
    <row r="457" spans="1:10" x14ac:dyDescent="0.2">
      <c r="A457" s="106" t="s">
        <v>359</v>
      </c>
      <c r="B457" s="106" t="s">
        <v>603</v>
      </c>
      <c r="C457" s="106" t="s">
        <v>253</v>
      </c>
      <c r="D457" s="106" t="s">
        <v>254</v>
      </c>
      <c r="E457">
        <v>9475</v>
      </c>
      <c r="F457" s="106" t="s">
        <v>1967</v>
      </c>
      <c r="G457" s="106" t="s">
        <v>255</v>
      </c>
      <c r="H457" s="106" t="s">
        <v>266</v>
      </c>
      <c r="I457" s="106">
        <v>68</v>
      </c>
      <c r="J457" s="106"/>
    </row>
    <row r="458" spans="1:10" x14ac:dyDescent="0.2">
      <c r="A458" s="106" t="s">
        <v>359</v>
      </c>
      <c r="B458" s="106" t="s">
        <v>603</v>
      </c>
      <c r="C458" s="106" t="s">
        <v>253</v>
      </c>
      <c r="D458" s="106" t="s">
        <v>254</v>
      </c>
      <c r="E458">
        <v>9537</v>
      </c>
      <c r="F458" s="106" t="s">
        <v>1968</v>
      </c>
      <c r="G458" s="106" t="s">
        <v>263</v>
      </c>
      <c r="H458" s="106" t="s">
        <v>426</v>
      </c>
      <c r="I458" s="106">
        <v>147</v>
      </c>
      <c r="J458" s="106"/>
    </row>
    <row r="459" spans="1:10" x14ac:dyDescent="0.2">
      <c r="A459" s="106" t="s">
        <v>359</v>
      </c>
      <c r="B459" s="106" t="s">
        <v>316</v>
      </c>
      <c r="C459" s="106" t="s">
        <v>253</v>
      </c>
      <c r="D459" s="106" t="s">
        <v>254</v>
      </c>
      <c r="E459">
        <v>1720</v>
      </c>
      <c r="F459" s="106" t="s">
        <v>1969</v>
      </c>
      <c r="G459" s="106" t="s">
        <v>255</v>
      </c>
      <c r="H459" s="106" t="s">
        <v>282</v>
      </c>
      <c r="I459" s="106">
        <v>821</v>
      </c>
      <c r="J459" s="106"/>
    </row>
    <row r="460" spans="1:10" x14ac:dyDescent="0.2">
      <c r="A460" s="106" t="s">
        <v>359</v>
      </c>
      <c r="B460" s="106" t="s">
        <v>316</v>
      </c>
      <c r="C460" s="106" t="s">
        <v>253</v>
      </c>
      <c r="D460" s="106" t="s">
        <v>254</v>
      </c>
      <c r="E460">
        <v>1721</v>
      </c>
      <c r="F460" s="106" t="s">
        <v>1251</v>
      </c>
      <c r="G460" s="106" t="s">
        <v>255</v>
      </c>
      <c r="H460" s="106" t="s">
        <v>282</v>
      </c>
      <c r="I460" s="106" t="s">
        <v>305</v>
      </c>
      <c r="J460" s="106" t="s">
        <v>4084</v>
      </c>
    </row>
    <row r="461" spans="1:10" x14ac:dyDescent="0.2">
      <c r="A461" s="106" t="s">
        <v>359</v>
      </c>
      <c r="B461" s="106" t="s">
        <v>316</v>
      </c>
      <c r="C461" s="106" t="s">
        <v>253</v>
      </c>
      <c r="D461" s="106" t="s">
        <v>254</v>
      </c>
      <c r="E461">
        <v>1736</v>
      </c>
      <c r="F461" s="106" t="s">
        <v>1970</v>
      </c>
      <c r="G461" s="106" t="s">
        <v>259</v>
      </c>
      <c r="H461" s="106" t="s">
        <v>282</v>
      </c>
      <c r="I461" s="106">
        <v>137</v>
      </c>
      <c r="J461" s="106"/>
    </row>
    <row r="462" spans="1:10" x14ac:dyDescent="0.2">
      <c r="A462" s="106" t="s">
        <v>359</v>
      </c>
      <c r="B462" s="106" t="s">
        <v>316</v>
      </c>
      <c r="C462" s="106" t="s">
        <v>253</v>
      </c>
      <c r="D462" s="106" t="s">
        <v>254</v>
      </c>
      <c r="E462">
        <v>1808</v>
      </c>
      <c r="F462" s="106" t="s">
        <v>1971</v>
      </c>
      <c r="G462" s="106" t="s">
        <v>255</v>
      </c>
      <c r="H462" s="106" t="s">
        <v>282</v>
      </c>
      <c r="I462" t="s">
        <v>305</v>
      </c>
      <c r="J462" t="s">
        <v>4085</v>
      </c>
    </row>
    <row r="463" spans="1:10" x14ac:dyDescent="0.2">
      <c r="A463" s="106" t="s">
        <v>359</v>
      </c>
      <c r="B463" s="106" t="s">
        <v>316</v>
      </c>
      <c r="C463" s="106" t="s">
        <v>253</v>
      </c>
      <c r="D463" s="106" t="s">
        <v>254</v>
      </c>
      <c r="E463">
        <v>1813</v>
      </c>
      <c r="F463" s="106" t="s">
        <v>362</v>
      </c>
      <c r="G463" s="106" t="s">
        <v>255</v>
      </c>
      <c r="H463" s="106" t="s">
        <v>282</v>
      </c>
      <c r="I463" s="106">
        <v>279</v>
      </c>
      <c r="J463" s="106"/>
    </row>
    <row r="464" spans="1:10" x14ac:dyDescent="0.2">
      <c r="A464" s="106" t="s">
        <v>359</v>
      </c>
      <c r="B464" s="106" t="s">
        <v>316</v>
      </c>
      <c r="C464" s="106" t="s">
        <v>253</v>
      </c>
      <c r="D464" s="106" t="s">
        <v>254</v>
      </c>
      <c r="E464">
        <v>1828</v>
      </c>
      <c r="F464" s="106" t="s">
        <v>1972</v>
      </c>
      <c r="G464" s="106" t="s">
        <v>263</v>
      </c>
      <c r="H464" s="106" t="s">
        <v>282</v>
      </c>
      <c r="I464" s="106">
        <v>99</v>
      </c>
      <c r="J464" s="106"/>
    </row>
    <row r="465" spans="1:10" x14ac:dyDescent="0.2">
      <c r="A465" s="106" t="s">
        <v>359</v>
      </c>
      <c r="B465" s="106" t="s">
        <v>316</v>
      </c>
      <c r="C465" s="106" t="s">
        <v>253</v>
      </c>
      <c r="D465" s="106" t="s">
        <v>258</v>
      </c>
      <c r="E465">
        <v>1853</v>
      </c>
      <c r="F465" s="106" t="s">
        <v>364</v>
      </c>
      <c r="G465" s="106" t="s">
        <v>263</v>
      </c>
      <c r="H465" s="106" t="s">
        <v>282</v>
      </c>
      <c r="I465" s="106">
        <v>107</v>
      </c>
      <c r="J465" s="106"/>
    </row>
    <row r="466" spans="1:10" x14ac:dyDescent="0.2">
      <c r="A466" s="106" t="s">
        <v>359</v>
      </c>
      <c r="B466" s="106" t="s">
        <v>316</v>
      </c>
      <c r="C466" s="106" t="s">
        <v>253</v>
      </c>
      <c r="D466" s="106" t="s">
        <v>254</v>
      </c>
      <c r="E466">
        <v>1871</v>
      </c>
      <c r="F466" s="106" t="s">
        <v>1973</v>
      </c>
      <c r="G466" s="106" t="s">
        <v>255</v>
      </c>
      <c r="H466" s="106" t="s">
        <v>282</v>
      </c>
      <c r="I466">
        <v>343</v>
      </c>
    </row>
    <row r="467" spans="1:10" x14ac:dyDescent="0.2">
      <c r="A467" s="106" t="s">
        <v>359</v>
      </c>
      <c r="B467" s="106" t="s">
        <v>316</v>
      </c>
      <c r="C467" s="106" t="s">
        <v>253</v>
      </c>
      <c r="D467" s="106" t="s">
        <v>254</v>
      </c>
      <c r="E467">
        <v>1883</v>
      </c>
      <c r="F467" s="106" t="s">
        <v>1974</v>
      </c>
      <c r="G467" s="106" t="s">
        <v>255</v>
      </c>
      <c r="H467" s="106" t="s">
        <v>282</v>
      </c>
      <c r="I467" t="s">
        <v>322</v>
      </c>
      <c r="J467" t="s">
        <v>4086</v>
      </c>
    </row>
    <row r="468" spans="1:10" x14ac:dyDescent="0.2">
      <c r="A468" s="106" t="s">
        <v>359</v>
      </c>
      <c r="B468" s="106" t="s">
        <v>316</v>
      </c>
      <c r="C468" s="106" t="s">
        <v>253</v>
      </c>
      <c r="D468" s="106" t="s">
        <v>254</v>
      </c>
      <c r="E468">
        <v>1890</v>
      </c>
      <c r="F468" s="106" t="s">
        <v>1975</v>
      </c>
      <c r="G468" s="106" t="s">
        <v>255</v>
      </c>
      <c r="H468" s="106" t="s">
        <v>282</v>
      </c>
      <c r="I468" s="106">
        <v>496</v>
      </c>
      <c r="J468" s="106"/>
    </row>
    <row r="469" spans="1:10" x14ac:dyDescent="0.2">
      <c r="A469" s="106" t="s">
        <v>359</v>
      </c>
      <c r="B469" s="106" t="s">
        <v>316</v>
      </c>
      <c r="C469" s="106" t="s">
        <v>253</v>
      </c>
      <c r="D469" s="106" t="s">
        <v>254</v>
      </c>
      <c r="E469">
        <v>1893</v>
      </c>
      <c r="F469" s="106" t="s">
        <v>1297</v>
      </c>
      <c r="G469" s="106" t="s">
        <v>255</v>
      </c>
      <c r="H469" s="106" t="s">
        <v>282</v>
      </c>
      <c r="I469" s="106" t="s">
        <v>286</v>
      </c>
      <c r="J469" s="106" t="s">
        <v>4087</v>
      </c>
    </row>
    <row r="470" spans="1:10" x14ac:dyDescent="0.2">
      <c r="A470" s="106" t="s">
        <v>359</v>
      </c>
      <c r="B470" s="106" t="s">
        <v>316</v>
      </c>
      <c r="C470" s="106" t="s">
        <v>253</v>
      </c>
      <c r="D470" s="106" t="s">
        <v>254</v>
      </c>
      <c r="E470">
        <v>1898</v>
      </c>
      <c r="F470" s="106" t="s">
        <v>1976</v>
      </c>
      <c r="G470" s="106" t="s">
        <v>255</v>
      </c>
      <c r="H470" s="106" t="s">
        <v>282</v>
      </c>
      <c r="I470" s="106">
        <v>371</v>
      </c>
      <c r="J470" s="106"/>
    </row>
    <row r="471" spans="1:10" x14ac:dyDescent="0.2">
      <c r="A471" s="106" t="s">
        <v>359</v>
      </c>
      <c r="B471" s="106" t="s">
        <v>316</v>
      </c>
      <c r="C471" s="106" t="s">
        <v>253</v>
      </c>
      <c r="D471" s="106" t="s">
        <v>254</v>
      </c>
      <c r="E471">
        <v>1905</v>
      </c>
      <c r="F471" s="106" t="s">
        <v>1977</v>
      </c>
      <c r="G471" s="106" t="s">
        <v>259</v>
      </c>
      <c r="H471" s="106" t="s">
        <v>282</v>
      </c>
      <c r="I471" s="106">
        <v>72</v>
      </c>
      <c r="J471" s="106"/>
    </row>
    <row r="472" spans="1:10" x14ac:dyDescent="0.2">
      <c r="A472" s="106" t="s">
        <v>359</v>
      </c>
      <c r="B472" s="106" t="s">
        <v>316</v>
      </c>
      <c r="C472" s="106" t="s">
        <v>253</v>
      </c>
      <c r="D472" s="106" t="s">
        <v>254</v>
      </c>
      <c r="E472">
        <v>1929</v>
      </c>
      <c r="F472" s="106" t="s">
        <v>1978</v>
      </c>
      <c r="G472" s="106" t="s">
        <v>255</v>
      </c>
      <c r="H472" s="106" t="s">
        <v>282</v>
      </c>
      <c r="I472" s="106">
        <v>379</v>
      </c>
      <c r="J472" s="106"/>
    </row>
    <row r="473" spans="1:10" x14ac:dyDescent="0.2">
      <c r="A473" s="106" t="s">
        <v>359</v>
      </c>
      <c r="B473" s="106" t="s">
        <v>316</v>
      </c>
      <c r="C473" s="106" t="s">
        <v>253</v>
      </c>
      <c r="D473" s="106" t="s">
        <v>254</v>
      </c>
      <c r="E473">
        <v>1961</v>
      </c>
      <c r="F473" s="106" t="s">
        <v>366</v>
      </c>
      <c r="G473" s="106" t="s">
        <v>255</v>
      </c>
      <c r="H473" s="106" t="s">
        <v>282</v>
      </c>
      <c r="I473">
        <v>903</v>
      </c>
    </row>
    <row r="474" spans="1:10" x14ac:dyDescent="0.2">
      <c r="A474" s="106" t="s">
        <v>359</v>
      </c>
      <c r="B474" s="106" t="s">
        <v>316</v>
      </c>
      <c r="C474" s="106" t="s">
        <v>253</v>
      </c>
      <c r="D474" s="106" t="s">
        <v>254</v>
      </c>
      <c r="E474">
        <v>1968</v>
      </c>
      <c r="F474" s="106" t="s">
        <v>3783</v>
      </c>
      <c r="G474" s="106" t="s">
        <v>255</v>
      </c>
      <c r="H474" s="106" t="s">
        <v>282</v>
      </c>
      <c r="I474">
        <v>478</v>
      </c>
    </row>
    <row r="475" spans="1:10" x14ac:dyDescent="0.2">
      <c r="A475" s="106" t="s">
        <v>359</v>
      </c>
      <c r="B475" s="106" t="s">
        <v>316</v>
      </c>
      <c r="C475" s="106" t="s">
        <v>253</v>
      </c>
      <c r="D475" s="106" t="s">
        <v>254</v>
      </c>
      <c r="E475">
        <v>1969</v>
      </c>
      <c r="F475" s="106" t="s">
        <v>367</v>
      </c>
      <c r="G475" s="106" t="s">
        <v>255</v>
      </c>
      <c r="H475" s="106" t="s">
        <v>282</v>
      </c>
      <c r="I475" t="s">
        <v>286</v>
      </c>
      <c r="J475" t="s">
        <v>4088</v>
      </c>
    </row>
    <row r="476" spans="1:10" x14ac:dyDescent="0.2">
      <c r="A476" s="106" t="s">
        <v>359</v>
      </c>
      <c r="B476" s="106" t="s">
        <v>316</v>
      </c>
      <c r="C476" s="106" t="s">
        <v>253</v>
      </c>
      <c r="D476" s="106" t="s">
        <v>254</v>
      </c>
      <c r="E476">
        <v>1975</v>
      </c>
      <c r="F476" s="106" t="s">
        <v>1979</v>
      </c>
      <c r="G476" s="106" t="s">
        <v>255</v>
      </c>
      <c r="H476" s="106" t="s">
        <v>282</v>
      </c>
      <c r="I476" s="106">
        <v>233</v>
      </c>
      <c r="J476" s="106"/>
    </row>
    <row r="477" spans="1:10" x14ac:dyDescent="0.2">
      <c r="A477" s="106" t="s">
        <v>359</v>
      </c>
      <c r="B477" s="106" t="s">
        <v>316</v>
      </c>
      <c r="C477" s="106" t="s">
        <v>253</v>
      </c>
      <c r="D477" s="106" t="s">
        <v>254</v>
      </c>
      <c r="E477">
        <v>2121</v>
      </c>
      <c r="F477" s="106" t="s">
        <v>1980</v>
      </c>
      <c r="G477" s="106" t="s">
        <v>267</v>
      </c>
      <c r="H477" s="106" t="s">
        <v>260</v>
      </c>
      <c r="I477" t="s">
        <v>286</v>
      </c>
      <c r="J477" t="s">
        <v>3789</v>
      </c>
    </row>
    <row r="478" spans="1:10" x14ac:dyDescent="0.2">
      <c r="A478" s="106" t="s">
        <v>359</v>
      </c>
      <c r="B478" s="106" t="s">
        <v>316</v>
      </c>
      <c r="C478" s="106" t="s">
        <v>253</v>
      </c>
      <c r="D478" s="106" t="s">
        <v>254</v>
      </c>
      <c r="E478">
        <v>2173</v>
      </c>
      <c r="F478" s="106" t="s">
        <v>578</v>
      </c>
      <c r="G478" s="106" t="s">
        <v>259</v>
      </c>
      <c r="H478" s="106" t="s">
        <v>260</v>
      </c>
      <c r="I478" s="106">
        <v>52</v>
      </c>
      <c r="J478" s="106"/>
    </row>
    <row r="479" spans="1:10" x14ac:dyDescent="0.2">
      <c r="A479" s="106" t="s">
        <v>359</v>
      </c>
      <c r="B479" s="106" t="s">
        <v>316</v>
      </c>
      <c r="C479" s="106" t="s">
        <v>253</v>
      </c>
      <c r="D479" s="106" t="s">
        <v>254</v>
      </c>
      <c r="E479">
        <v>2207</v>
      </c>
      <c r="F479" s="106" t="s">
        <v>1981</v>
      </c>
      <c r="G479" s="106" t="s">
        <v>255</v>
      </c>
      <c r="H479" s="106" t="s">
        <v>256</v>
      </c>
      <c r="I479" s="106">
        <v>243</v>
      </c>
      <c r="J479" s="106"/>
    </row>
    <row r="480" spans="1:10" x14ac:dyDescent="0.2">
      <c r="A480" s="106" t="s">
        <v>359</v>
      </c>
      <c r="B480" s="106" t="s">
        <v>316</v>
      </c>
      <c r="C480" s="106" t="s">
        <v>264</v>
      </c>
      <c r="D480" s="106" t="s">
        <v>254</v>
      </c>
      <c r="E480">
        <v>2226</v>
      </c>
      <c r="F480" s="106" t="s">
        <v>1982</v>
      </c>
      <c r="G480" s="106" t="s">
        <v>259</v>
      </c>
      <c r="H480" s="106" t="s">
        <v>256</v>
      </c>
      <c r="I480">
        <v>254</v>
      </c>
    </row>
    <row r="481" spans="1:10" x14ac:dyDescent="0.2">
      <c r="A481" s="106" t="s">
        <v>359</v>
      </c>
      <c r="B481" s="106" t="s">
        <v>316</v>
      </c>
      <c r="C481" s="106" t="s">
        <v>262</v>
      </c>
      <c r="D481" s="106" t="s">
        <v>258</v>
      </c>
      <c r="E481">
        <v>2266</v>
      </c>
      <c r="F481" s="106" t="s">
        <v>1983</v>
      </c>
      <c r="G481" s="106" t="s">
        <v>255</v>
      </c>
      <c r="H481" s="106" t="s">
        <v>256</v>
      </c>
      <c r="I481" s="106">
        <v>345</v>
      </c>
      <c r="J481" s="106"/>
    </row>
    <row r="482" spans="1:10" x14ac:dyDescent="0.2">
      <c r="A482" s="106" t="s">
        <v>359</v>
      </c>
      <c r="B482" s="106" t="s">
        <v>316</v>
      </c>
      <c r="C482" s="106" t="s">
        <v>253</v>
      </c>
      <c r="D482" s="106" t="s">
        <v>254</v>
      </c>
      <c r="E482">
        <v>2307</v>
      </c>
      <c r="F482" s="106" t="s">
        <v>614</v>
      </c>
      <c r="G482" s="106" t="s">
        <v>255</v>
      </c>
      <c r="H482" s="106" t="s">
        <v>266</v>
      </c>
      <c r="I482" s="106">
        <v>114</v>
      </c>
      <c r="J482" s="106"/>
    </row>
    <row r="483" spans="1:10" x14ac:dyDescent="0.2">
      <c r="A483" s="106" t="s">
        <v>359</v>
      </c>
      <c r="B483" s="106" t="s">
        <v>316</v>
      </c>
      <c r="C483" s="106" t="s">
        <v>253</v>
      </c>
      <c r="D483" s="106" t="s">
        <v>254</v>
      </c>
      <c r="E483">
        <v>2342</v>
      </c>
      <c r="F483" s="106" t="s">
        <v>1252</v>
      </c>
      <c r="G483" s="106" t="s">
        <v>267</v>
      </c>
      <c r="H483" s="106" t="s">
        <v>260</v>
      </c>
      <c r="I483">
        <v>76</v>
      </c>
    </row>
    <row r="484" spans="1:10" x14ac:dyDescent="0.2">
      <c r="A484" s="106" t="s">
        <v>359</v>
      </c>
      <c r="B484" s="106" t="s">
        <v>316</v>
      </c>
      <c r="C484" s="106" t="s">
        <v>253</v>
      </c>
      <c r="D484" s="106" t="s">
        <v>254</v>
      </c>
      <c r="E484">
        <v>2374</v>
      </c>
      <c r="F484" s="106" t="s">
        <v>1984</v>
      </c>
      <c r="G484" s="106" t="s">
        <v>255</v>
      </c>
      <c r="H484" s="106" t="s">
        <v>260</v>
      </c>
      <c r="I484">
        <v>118</v>
      </c>
    </row>
    <row r="485" spans="1:10" x14ac:dyDescent="0.2">
      <c r="A485" s="106" t="s">
        <v>359</v>
      </c>
      <c r="B485" s="106" t="s">
        <v>316</v>
      </c>
      <c r="C485" s="106" t="s">
        <v>253</v>
      </c>
      <c r="D485" s="106" t="s">
        <v>254</v>
      </c>
      <c r="E485">
        <v>2376</v>
      </c>
      <c r="F485" s="106" t="s">
        <v>1985</v>
      </c>
      <c r="G485" s="106" t="s">
        <v>255</v>
      </c>
      <c r="H485" s="106" t="s">
        <v>260</v>
      </c>
      <c r="I485" s="106">
        <v>44</v>
      </c>
      <c r="J485" s="106"/>
    </row>
    <row r="486" spans="1:10" x14ac:dyDescent="0.2">
      <c r="A486" s="106" t="s">
        <v>359</v>
      </c>
      <c r="B486" s="106" t="s">
        <v>316</v>
      </c>
      <c r="C486" s="106" t="s">
        <v>253</v>
      </c>
      <c r="D486" s="106" t="s">
        <v>254</v>
      </c>
      <c r="E486">
        <v>2395</v>
      </c>
      <c r="F486" s="106" t="s">
        <v>1986</v>
      </c>
      <c r="G486" s="106" t="s">
        <v>255</v>
      </c>
      <c r="H486" s="106" t="s">
        <v>260</v>
      </c>
      <c r="I486" s="106">
        <v>260</v>
      </c>
      <c r="J486" s="106"/>
    </row>
    <row r="487" spans="1:10" x14ac:dyDescent="0.2">
      <c r="A487" s="106" t="s">
        <v>359</v>
      </c>
      <c r="B487" s="106" t="s">
        <v>316</v>
      </c>
      <c r="C487" s="106" t="s">
        <v>253</v>
      </c>
      <c r="D487" s="106" t="s">
        <v>254</v>
      </c>
      <c r="E487">
        <v>2435</v>
      </c>
      <c r="F487" s="106" t="s">
        <v>1987</v>
      </c>
      <c r="G487" s="106" t="s">
        <v>259</v>
      </c>
      <c r="H487" s="106" t="s">
        <v>260</v>
      </c>
      <c r="I487" s="106">
        <v>23</v>
      </c>
      <c r="J487" s="106"/>
    </row>
    <row r="488" spans="1:10" x14ac:dyDescent="0.2">
      <c r="A488" s="106" t="s">
        <v>359</v>
      </c>
      <c r="B488" s="106" t="s">
        <v>316</v>
      </c>
      <c r="C488" s="106" t="s">
        <v>253</v>
      </c>
      <c r="D488" s="106" t="s">
        <v>254</v>
      </c>
      <c r="E488">
        <v>2469</v>
      </c>
      <c r="F488" s="106" t="s">
        <v>1988</v>
      </c>
      <c r="G488" s="106" t="s">
        <v>259</v>
      </c>
      <c r="H488" s="106" t="s">
        <v>260</v>
      </c>
      <c r="I488" s="106">
        <v>240</v>
      </c>
      <c r="J488" s="106"/>
    </row>
    <row r="489" spans="1:10" x14ac:dyDescent="0.2">
      <c r="A489" s="106" t="s">
        <v>359</v>
      </c>
      <c r="B489" s="106" t="s">
        <v>316</v>
      </c>
      <c r="C489" s="106" t="s">
        <v>253</v>
      </c>
      <c r="D489" s="106" t="s">
        <v>254</v>
      </c>
      <c r="E489">
        <v>2475</v>
      </c>
      <c r="F489" s="106" t="s">
        <v>615</v>
      </c>
      <c r="G489" s="106" t="s">
        <v>255</v>
      </c>
      <c r="H489" s="106" t="s">
        <v>260</v>
      </c>
      <c r="I489">
        <v>539</v>
      </c>
    </row>
    <row r="490" spans="1:10" x14ac:dyDescent="0.2">
      <c r="A490" s="106" t="s">
        <v>359</v>
      </c>
      <c r="B490" s="106" t="s">
        <v>316</v>
      </c>
      <c r="C490" s="106" t="s">
        <v>253</v>
      </c>
      <c r="D490" s="106" t="s">
        <v>254</v>
      </c>
      <c r="E490">
        <v>2480</v>
      </c>
      <c r="F490" s="106" t="s">
        <v>616</v>
      </c>
      <c r="G490" s="106" t="s">
        <v>259</v>
      </c>
      <c r="H490" s="106" t="s">
        <v>260</v>
      </c>
      <c r="I490" s="106">
        <v>60</v>
      </c>
      <c r="J490" s="106"/>
    </row>
    <row r="491" spans="1:10" x14ac:dyDescent="0.2">
      <c r="A491" s="106" t="s">
        <v>359</v>
      </c>
      <c r="B491" s="106" t="s">
        <v>316</v>
      </c>
      <c r="C491" s="106" t="s">
        <v>262</v>
      </c>
      <c r="D491" s="106" t="s">
        <v>254</v>
      </c>
      <c r="E491">
        <v>2533</v>
      </c>
      <c r="F491" s="106" t="s">
        <v>1989</v>
      </c>
      <c r="G491" s="106" t="s">
        <v>255</v>
      </c>
      <c r="H491" s="106" t="s">
        <v>256</v>
      </c>
      <c r="I491">
        <v>258</v>
      </c>
    </row>
    <row r="492" spans="1:10" x14ac:dyDescent="0.2">
      <c r="A492" s="106" t="s">
        <v>359</v>
      </c>
      <c r="B492" s="106" t="s">
        <v>316</v>
      </c>
      <c r="C492" s="106" t="s">
        <v>253</v>
      </c>
      <c r="D492" s="106" t="s">
        <v>254</v>
      </c>
      <c r="E492">
        <v>2602</v>
      </c>
      <c r="F492" s="106" t="s">
        <v>1990</v>
      </c>
      <c r="G492" s="106" t="s">
        <v>255</v>
      </c>
      <c r="H492" s="106" t="s">
        <v>256</v>
      </c>
      <c r="I492" s="106" t="s">
        <v>286</v>
      </c>
      <c r="J492" s="106" t="s">
        <v>3413</v>
      </c>
    </row>
    <row r="493" spans="1:10" x14ac:dyDescent="0.2">
      <c r="A493" s="106" t="s">
        <v>359</v>
      </c>
      <c r="B493" s="106" t="s">
        <v>316</v>
      </c>
      <c r="C493" s="106" t="s">
        <v>253</v>
      </c>
      <c r="D493" s="106" t="s">
        <v>254</v>
      </c>
      <c r="E493">
        <v>2612</v>
      </c>
      <c r="F493" s="106" t="s">
        <v>1991</v>
      </c>
      <c r="G493" s="106" t="s">
        <v>255</v>
      </c>
      <c r="H493" s="106" t="s">
        <v>256</v>
      </c>
      <c r="I493" s="106">
        <v>360</v>
      </c>
      <c r="J493" s="106"/>
    </row>
    <row r="494" spans="1:10" x14ac:dyDescent="0.2">
      <c r="A494" s="106" t="s">
        <v>359</v>
      </c>
      <c r="B494" s="106" t="s">
        <v>316</v>
      </c>
      <c r="C494" s="106" t="s">
        <v>253</v>
      </c>
      <c r="D494" s="106" t="s">
        <v>254</v>
      </c>
      <c r="E494">
        <v>2666</v>
      </c>
      <c r="F494" s="106" t="s">
        <v>1992</v>
      </c>
      <c r="G494" s="106" t="s">
        <v>259</v>
      </c>
      <c r="H494" s="106" t="s">
        <v>265</v>
      </c>
      <c r="I494" s="106">
        <v>19</v>
      </c>
      <c r="J494" s="106"/>
    </row>
    <row r="495" spans="1:10" x14ac:dyDescent="0.2">
      <c r="A495" s="106" t="s">
        <v>359</v>
      </c>
      <c r="B495" s="106" t="s">
        <v>316</v>
      </c>
      <c r="C495" s="106" t="s">
        <v>262</v>
      </c>
      <c r="D495" s="106" t="s">
        <v>254</v>
      </c>
      <c r="E495">
        <v>2675</v>
      </c>
      <c r="F495" s="106" t="s">
        <v>459</v>
      </c>
      <c r="G495" s="106" t="s">
        <v>263</v>
      </c>
      <c r="H495" s="106" t="s">
        <v>265</v>
      </c>
      <c r="I495">
        <v>114</v>
      </c>
    </row>
    <row r="496" spans="1:10" x14ac:dyDescent="0.2">
      <c r="A496" s="106" t="s">
        <v>359</v>
      </c>
      <c r="B496" s="106" t="s">
        <v>316</v>
      </c>
      <c r="C496" s="106" t="s">
        <v>253</v>
      </c>
      <c r="D496" s="106" t="s">
        <v>254</v>
      </c>
      <c r="E496">
        <v>2749</v>
      </c>
      <c r="F496" s="106" t="s">
        <v>1993</v>
      </c>
      <c r="G496" s="106" t="s">
        <v>255</v>
      </c>
      <c r="H496" s="106" t="s">
        <v>260</v>
      </c>
      <c r="I496" s="106">
        <v>280</v>
      </c>
      <c r="J496" s="106"/>
    </row>
    <row r="497" spans="1:10" x14ac:dyDescent="0.2">
      <c r="A497" s="106" t="s">
        <v>359</v>
      </c>
      <c r="B497" s="106" t="s">
        <v>316</v>
      </c>
      <c r="C497" s="106" t="s">
        <v>253</v>
      </c>
      <c r="D497" s="106" t="s">
        <v>254</v>
      </c>
      <c r="E497">
        <v>2784</v>
      </c>
      <c r="F497" s="106" t="s">
        <v>1994</v>
      </c>
      <c r="G497" s="106" t="s">
        <v>255</v>
      </c>
      <c r="H497" s="106" t="s">
        <v>261</v>
      </c>
      <c r="I497" t="s">
        <v>272</v>
      </c>
      <c r="J497" t="s">
        <v>3902</v>
      </c>
    </row>
    <row r="498" spans="1:10" x14ac:dyDescent="0.2">
      <c r="A498" s="106" t="s">
        <v>359</v>
      </c>
      <c r="B498" s="106" t="s">
        <v>316</v>
      </c>
      <c r="C498" s="106" t="s">
        <v>253</v>
      </c>
      <c r="D498" s="106" t="s">
        <v>258</v>
      </c>
      <c r="E498">
        <v>2790</v>
      </c>
      <c r="F498" s="106" t="s">
        <v>1995</v>
      </c>
      <c r="G498" s="106" t="s">
        <v>259</v>
      </c>
      <c r="H498" s="106" t="s">
        <v>265</v>
      </c>
      <c r="I498" s="106">
        <v>420</v>
      </c>
      <c r="J498" s="106"/>
    </row>
    <row r="499" spans="1:10" x14ac:dyDescent="0.2">
      <c r="A499" s="106" t="s">
        <v>359</v>
      </c>
      <c r="B499" s="106" t="s">
        <v>316</v>
      </c>
      <c r="C499" s="106" t="s">
        <v>253</v>
      </c>
      <c r="D499" s="106" t="s">
        <v>254</v>
      </c>
      <c r="E499">
        <v>2812</v>
      </c>
      <c r="F499" s="106" t="s">
        <v>643</v>
      </c>
      <c r="G499" s="106" t="s">
        <v>255</v>
      </c>
      <c r="H499" s="106" t="s">
        <v>256</v>
      </c>
      <c r="I499" s="106">
        <v>135</v>
      </c>
      <c r="J499" s="106"/>
    </row>
    <row r="500" spans="1:10" x14ac:dyDescent="0.2">
      <c r="A500" s="106" t="s">
        <v>359</v>
      </c>
      <c r="B500" s="106" t="s">
        <v>316</v>
      </c>
      <c r="C500" s="106" t="s">
        <v>253</v>
      </c>
      <c r="D500" s="106" t="s">
        <v>254</v>
      </c>
      <c r="E500">
        <v>2815</v>
      </c>
      <c r="F500" s="106" t="s">
        <v>368</v>
      </c>
      <c r="G500" s="106" t="s">
        <v>255</v>
      </c>
      <c r="H500" s="106" t="s">
        <v>256</v>
      </c>
      <c r="I500" t="s">
        <v>278</v>
      </c>
      <c r="J500" t="s">
        <v>4089</v>
      </c>
    </row>
    <row r="501" spans="1:10" x14ac:dyDescent="0.2">
      <c r="A501" s="106" t="s">
        <v>359</v>
      </c>
      <c r="B501" s="106" t="s">
        <v>316</v>
      </c>
      <c r="C501" s="106" t="s">
        <v>253</v>
      </c>
      <c r="D501" s="106" t="s">
        <v>254</v>
      </c>
      <c r="E501">
        <v>2899</v>
      </c>
      <c r="F501" s="106" t="s">
        <v>1298</v>
      </c>
      <c r="G501" s="106" t="s">
        <v>255</v>
      </c>
      <c r="H501" s="106" t="s">
        <v>256</v>
      </c>
      <c r="I501">
        <v>416</v>
      </c>
    </row>
    <row r="502" spans="1:10" x14ac:dyDescent="0.2">
      <c r="A502" s="106" t="s">
        <v>359</v>
      </c>
      <c r="B502" s="106" t="s">
        <v>316</v>
      </c>
      <c r="C502" s="106" t="s">
        <v>253</v>
      </c>
      <c r="D502" s="106" t="s">
        <v>254</v>
      </c>
      <c r="E502">
        <v>2911</v>
      </c>
      <c r="F502" s="106" t="s">
        <v>617</v>
      </c>
      <c r="G502" s="106" t="s">
        <v>263</v>
      </c>
      <c r="H502" s="106" t="s">
        <v>256</v>
      </c>
      <c r="I502">
        <v>42</v>
      </c>
    </row>
    <row r="503" spans="1:10" x14ac:dyDescent="0.2">
      <c r="A503" s="106" t="s">
        <v>359</v>
      </c>
      <c r="B503" s="106" t="s">
        <v>316</v>
      </c>
      <c r="C503" s="106" t="s">
        <v>264</v>
      </c>
      <c r="D503" s="106" t="s">
        <v>254</v>
      </c>
      <c r="E503">
        <v>3082</v>
      </c>
      <c r="F503" s="106" t="s">
        <v>1996</v>
      </c>
      <c r="G503" s="106" t="s">
        <v>255</v>
      </c>
      <c r="H503" s="106" t="s">
        <v>265</v>
      </c>
      <c r="I503" s="106">
        <v>81</v>
      </c>
      <c r="J503" s="106"/>
    </row>
    <row r="504" spans="1:10" x14ac:dyDescent="0.2">
      <c r="A504" s="106" t="s">
        <v>359</v>
      </c>
      <c r="B504" s="106" t="s">
        <v>316</v>
      </c>
      <c r="C504" s="106" t="s">
        <v>262</v>
      </c>
      <c r="D504" s="106" t="s">
        <v>254</v>
      </c>
      <c r="E504">
        <v>3085</v>
      </c>
      <c r="F504" s="106" t="s">
        <v>1997</v>
      </c>
      <c r="G504" s="106" t="s">
        <v>255</v>
      </c>
      <c r="H504" s="106" t="s">
        <v>265</v>
      </c>
      <c r="I504" s="106">
        <v>661</v>
      </c>
      <c r="J504" s="106"/>
    </row>
    <row r="505" spans="1:10" x14ac:dyDescent="0.2">
      <c r="A505" s="106" t="s">
        <v>359</v>
      </c>
      <c r="B505" s="106" t="s">
        <v>316</v>
      </c>
      <c r="C505" s="106" t="s">
        <v>264</v>
      </c>
      <c r="D505" s="106" t="s">
        <v>254</v>
      </c>
      <c r="E505">
        <v>3097</v>
      </c>
      <c r="F505" s="106" t="s">
        <v>1998</v>
      </c>
      <c r="G505" s="106" t="s">
        <v>255</v>
      </c>
      <c r="H505" s="106" t="s">
        <v>265</v>
      </c>
      <c r="I505">
        <v>550</v>
      </c>
    </row>
    <row r="506" spans="1:10" x14ac:dyDescent="0.2">
      <c r="A506" s="106" t="s">
        <v>359</v>
      </c>
      <c r="B506" s="106" t="s">
        <v>316</v>
      </c>
      <c r="C506" s="106" t="s">
        <v>253</v>
      </c>
      <c r="D506" s="106" t="s">
        <v>254</v>
      </c>
      <c r="E506">
        <v>3107</v>
      </c>
      <c r="F506" s="106" t="s">
        <v>1999</v>
      </c>
      <c r="G506" s="106" t="s">
        <v>255</v>
      </c>
      <c r="H506" s="106" t="s">
        <v>261</v>
      </c>
      <c r="I506" t="s">
        <v>286</v>
      </c>
      <c r="J506" t="s">
        <v>3453</v>
      </c>
    </row>
    <row r="507" spans="1:10" x14ac:dyDescent="0.2">
      <c r="A507" s="106" t="s">
        <v>359</v>
      </c>
      <c r="B507" s="106" t="s">
        <v>316</v>
      </c>
      <c r="C507" s="106" t="s">
        <v>253</v>
      </c>
      <c r="D507" s="106" t="s">
        <v>254</v>
      </c>
      <c r="E507">
        <v>3110</v>
      </c>
      <c r="F507" s="106" t="s">
        <v>2000</v>
      </c>
      <c r="G507" s="106" t="s">
        <v>255</v>
      </c>
      <c r="H507" s="106" t="s">
        <v>297</v>
      </c>
      <c r="I507" t="s">
        <v>286</v>
      </c>
      <c r="J507" t="s">
        <v>4090</v>
      </c>
    </row>
    <row r="508" spans="1:10" x14ac:dyDescent="0.2">
      <c r="A508" s="106" t="s">
        <v>359</v>
      </c>
      <c r="B508" s="106" t="s">
        <v>316</v>
      </c>
      <c r="C508" s="106" t="s">
        <v>253</v>
      </c>
      <c r="D508" s="106" t="s">
        <v>258</v>
      </c>
      <c r="E508">
        <v>3221</v>
      </c>
      <c r="F508" s="106" t="s">
        <v>2001</v>
      </c>
      <c r="G508" s="106" t="s">
        <v>255</v>
      </c>
      <c r="H508" s="106" t="s">
        <v>265</v>
      </c>
      <c r="I508" s="106">
        <v>293</v>
      </c>
      <c r="J508" s="106"/>
    </row>
    <row r="509" spans="1:10" x14ac:dyDescent="0.2">
      <c r="A509" s="106" t="s">
        <v>359</v>
      </c>
      <c r="B509" s="106" t="s">
        <v>316</v>
      </c>
      <c r="C509" s="106" t="s">
        <v>253</v>
      </c>
      <c r="D509" s="106" t="s">
        <v>254</v>
      </c>
      <c r="E509">
        <v>3254</v>
      </c>
      <c r="F509" s="106" t="s">
        <v>2002</v>
      </c>
      <c r="G509" s="106" t="s">
        <v>255</v>
      </c>
      <c r="H509" s="106" t="s">
        <v>281</v>
      </c>
      <c r="I509" s="106">
        <v>817</v>
      </c>
      <c r="J509" s="106"/>
    </row>
    <row r="510" spans="1:10" x14ac:dyDescent="0.2">
      <c r="A510" s="106" t="s">
        <v>359</v>
      </c>
      <c r="B510" s="106" t="s">
        <v>316</v>
      </c>
      <c r="C510" s="106" t="s">
        <v>264</v>
      </c>
      <c r="D510" s="106" t="s">
        <v>254</v>
      </c>
      <c r="E510">
        <v>3271</v>
      </c>
      <c r="F510" s="106" t="s">
        <v>2003</v>
      </c>
      <c r="G510" s="106" t="s">
        <v>255</v>
      </c>
      <c r="H510" s="106" t="s">
        <v>281</v>
      </c>
      <c r="I510" s="106">
        <v>61</v>
      </c>
      <c r="J510" s="106"/>
    </row>
    <row r="511" spans="1:10" x14ac:dyDescent="0.2">
      <c r="A511" s="106" t="s">
        <v>359</v>
      </c>
      <c r="B511" s="106" t="s">
        <v>316</v>
      </c>
      <c r="C511" s="106" t="s">
        <v>253</v>
      </c>
      <c r="D511" s="106" t="s">
        <v>258</v>
      </c>
      <c r="E511">
        <v>3317</v>
      </c>
      <c r="F511" s="106" t="s">
        <v>2004</v>
      </c>
      <c r="G511" s="106" t="s">
        <v>259</v>
      </c>
      <c r="H511" s="106" t="s">
        <v>265</v>
      </c>
      <c r="I511" s="106">
        <v>25</v>
      </c>
      <c r="J511" s="106"/>
    </row>
    <row r="512" spans="1:10" x14ac:dyDescent="0.2">
      <c r="A512" s="106" t="s">
        <v>359</v>
      </c>
      <c r="B512" s="106" t="s">
        <v>316</v>
      </c>
      <c r="C512" s="106" t="s">
        <v>253</v>
      </c>
      <c r="D512" s="106" t="s">
        <v>258</v>
      </c>
      <c r="E512">
        <v>3375</v>
      </c>
      <c r="F512" s="106" t="s">
        <v>2005</v>
      </c>
      <c r="G512" s="106" t="s">
        <v>259</v>
      </c>
      <c r="H512" s="106" t="s">
        <v>265</v>
      </c>
      <c r="I512">
        <v>18</v>
      </c>
    </row>
    <row r="513" spans="1:10" x14ac:dyDescent="0.2">
      <c r="A513" s="106" t="s">
        <v>359</v>
      </c>
      <c r="B513" s="106" t="s">
        <v>316</v>
      </c>
      <c r="C513" s="106" t="s">
        <v>253</v>
      </c>
      <c r="D513" s="106" t="s">
        <v>254</v>
      </c>
      <c r="E513">
        <v>3431</v>
      </c>
      <c r="F513" s="106" t="s">
        <v>2006</v>
      </c>
      <c r="G513" s="106" t="s">
        <v>255</v>
      </c>
      <c r="H513" s="106" t="s">
        <v>270</v>
      </c>
      <c r="I513" s="106">
        <v>139</v>
      </c>
      <c r="J513" s="106"/>
    </row>
    <row r="514" spans="1:10" x14ac:dyDescent="0.2">
      <c r="A514" s="106" t="s">
        <v>359</v>
      </c>
      <c r="B514" s="106" t="s">
        <v>316</v>
      </c>
      <c r="C514" s="106" t="s">
        <v>253</v>
      </c>
      <c r="D514" s="106" t="s">
        <v>254</v>
      </c>
      <c r="E514">
        <v>3435</v>
      </c>
      <c r="F514" s="106" t="s">
        <v>2007</v>
      </c>
      <c r="G514" s="106" t="s">
        <v>263</v>
      </c>
      <c r="H514" s="106" t="s">
        <v>270</v>
      </c>
      <c r="I514" s="106">
        <v>89</v>
      </c>
      <c r="J514" s="106"/>
    </row>
    <row r="515" spans="1:10" x14ac:dyDescent="0.2">
      <c r="A515" s="106" t="s">
        <v>359</v>
      </c>
      <c r="B515" s="106" t="s">
        <v>316</v>
      </c>
      <c r="C515" s="106" t="s">
        <v>253</v>
      </c>
      <c r="D515" s="106" t="s">
        <v>254</v>
      </c>
      <c r="E515">
        <v>3447</v>
      </c>
      <c r="F515" s="106" t="s">
        <v>460</v>
      </c>
      <c r="G515" s="106" t="s">
        <v>255</v>
      </c>
      <c r="H515" s="106" t="s">
        <v>270</v>
      </c>
      <c r="I515" s="106">
        <v>150</v>
      </c>
      <c r="J515" s="106"/>
    </row>
    <row r="516" spans="1:10" x14ac:dyDescent="0.2">
      <c r="A516" s="106" t="s">
        <v>359</v>
      </c>
      <c r="B516" s="106" t="s">
        <v>316</v>
      </c>
      <c r="C516" s="106" t="s">
        <v>253</v>
      </c>
      <c r="D516" s="106" t="s">
        <v>254</v>
      </c>
      <c r="E516">
        <v>3537</v>
      </c>
      <c r="F516" s="106" t="s">
        <v>2008</v>
      </c>
      <c r="G516" s="106" t="s">
        <v>259</v>
      </c>
      <c r="H516" s="106" t="s">
        <v>261</v>
      </c>
      <c r="I516">
        <v>39</v>
      </c>
    </row>
    <row r="517" spans="1:10" x14ac:dyDescent="0.2">
      <c r="A517" s="106" t="s">
        <v>359</v>
      </c>
      <c r="B517" s="106" t="s">
        <v>316</v>
      </c>
      <c r="C517" s="106" t="s">
        <v>264</v>
      </c>
      <c r="D517" s="106" t="s">
        <v>254</v>
      </c>
      <c r="E517">
        <v>3625</v>
      </c>
      <c r="F517" s="106" t="s">
        <v>2009</v>
      </c>
      <c r="G517" s="106" t="s">
        <v>259</v>
      </c>
      <c r="H517" s="106" t="s">
        <v>266</v>
      </c>
      <c r="I517">
        <v>111</v>
      </c>
    </row>
    <row r="518" spans="1:10" x14ac:dyDescent="0.2">
      <c r="A518" s="106" t="s">
        <v>359</v>
      </c>
      <c r="B518" s="106" t="s">
        <v>316</v>
      </c>
      <c r="C518" s="106" t="s">
        <v>264</v>
      </c>
      <c r="D518" s="106" t="s">
        <v>254</v>
      </c>
      <c r="E518">
        <v>3655</v>
      </c>
      <c r="F518" s="106" t="s">
        <v>2010</v>
      </c>
      <c r="G518" s="106" t="s">
        <v>255</v>
      </c>
      <c r="H518" s="106" t="s">
        <v>266</v>
      </c>
      <c r="I518">
        <v>419</v>
      </c>
    </row>
    <row r="519" spans="1:10" x14ac:dyDescent="0.2">
      <c r="A519" s="106" t="s">
        <v>359</v>
      </c>
      <c r="B519" s="106" t="s">
        <v>316</v>
      </c>
      <c r="C519" s="106" t="s">
        <v>264</v>
      </c>
      <c r="D519" s="106" t="s">
        <v>254</v>
      </c>
      <c r="E519">
        <v>3660</v>
      </c>
      <c r="F519" s="106" t="s">
        <v>2011</v>
      </c>
      <c r="G519" s="106" t="s">
        <v>255</v>
      </c>
      <c r="H519" s="106" t="s">
        <v>266</v>
      </c>
      <c r="I519" s="106">
        <v>313</v>
      </c>
      <c r="J519" s="106"/>
    </row>
    <row r="520" spans="1:10" x14ac:dyDescent="0.2">
      <c r="A520" s="106" t="s">
        <v>359</v>
      </c>
      <c r="B520" s="106" t="s">
        <v>316</v>
      </c>
      <c r="C520" s="106" t="s">
        <v>262</v>
      </c>
      <c r="D520" s="106" t="s">
        <v>258</v>
      </c>
      <c r="E520">
        <v>3671</v>
      </c>
      <c r="F520" s="106" t="s">
        <v>1253</v>
      </c>
      <c r="G520" s="106" t="s">
        <v>267</v>
      </c>
      <c r="H520" s="106" t="s">
        <v>266</v>
      </c>
      <c r="I520" s="106">
        <v>59</v>
      </c>
      <c r="J520" s="106"/>
    </row>
    <row r="521" spans="1:10" x14ac:dyDescent="0.2">
      <c r="A521" s="106" t="s">
        <v>359</v>
      </c>
      <c r="B521" s="106" t="s">
        <v>316</v>
      </c>
      <c r="C521" s="106" t="s">
        <v>253</v>
      </c>
      <c r="D521" s="106" t="s">
        <v>254</v>
      </c>
      <c r="E521">
        <v>3682</v>
      </c>
      <c r="F521" s="106" t="s">
        <v>2012</v>
      </c>
      <c r="G521" s="106" t="s">
        <v>255</v>
      </c>
      <c r="H521" s="106" t="s">
        <v>266</v>
      </c>
      <c r="I521" s="106">
        <v>61</v>
      </c>
      <c r="J521" s="106"/>
    </row>
    <row r="522" spans="1:10" x14ac:dyDescent="0.2">
      <c r="A522" s="106" t="s">
        <v>359</v>
      </c>
      <c r="B522" s="106" t="s">
        <v>316</v>
      </c>
      <c r="C522" s="106" t="s">
        <v>264</v>
      </c>
      <c r="D522" s="106" t="s">
        <v>254</v>
      </c>
      <c r="E522">
        <v>3686</v>
      </c>
      <c r="F522" s="106" t="s">
        <v>2013</v>
      </c>
      <c r="G522" s="106" t="s">
        <v>255</v>
      </c>
      <c r="H522" s="106" t="s">
        <v>266</v>
      </c>
      <c r="I522" s="106">
        <v>77</v>
      </c>
      <c r="J522" s="106"/>
    </row>
    <row r="523" spans="1:10" x14ac:dyDescent="0.2">
      <c r="A523" s="106" t="s">
        <v>359</v>
      </c>
      <c r="B523" s="106" t="s">
        <v>316</v>
      </c>
      <c r="C523" s="106" t="s">
        <v>257</v>
      </c>
      <c r="D523" s="106" t="s">
        <v>254</v>
      </c>
      <c r="E523">
        <v>3690</v>
      </c>
      <c r="F523" s="106" t="s">
        <v>619</v>
      </c>
      <c r="G523" s="106" t="s">
        <v>267</v>
      </c>
      <c r="H523" s="106" t="s">
        <v>266</v>
      </c>
      <c r="I523" s="106">
        <v>79</v>
      </c>
      <c r="J523" s="106"/>
    </row>
    <row r="524" spans="1:10" x14ac:dyDescent="0.2">
      <c r="A524" s="106" t="s">
        <v>359</v>
      </c>
      <c r="B524" s="106" t="s">
        <v>316</v>
      </c>
      <c r="C524" s="106" t="s">
        <v>262</v>
      </c>
      <c r="D524" s="106" t="s">
        <v>254</v>
      </c>
      <c r="E524">
        <v>3776</v>
      </c>
      <c r="F524" s="106" t="s">
        <v>2014</v>
      </c>
      <c r="G524" s="106" t="s">
        <v>259</v>
      </c>
      <c r="H524" s="106" t="s">
        <v>266</v>
      </c>
      <c r="I524" s="106">
        <v>155</v>
      </c>
      <c r="J524" s="106"/>
    </row>
    <row r="525" spans="1:10" x14ac:dyDescent="0.2">
      <c r="A525" s="106" t="s">
        <v>359</v>
      </c>
      <c r="B525" s="106" t="s">
        <v>316</v>
      </c>
      <c r="C525" s="106" t="s">
        <v>253</v>
      </c>
      <c r="D525" s="106" t="s">
        <v>254</v>
      </c>
      <c r="E525">
        <v>3798</v>
      </c>
      <c r="F525" s="106" t="s">
        <v>1254</v>
      </c>
      <c r="G525" s="106" t="s">
        <v>259</v>
      </c>
      <c r="H525" s="106" t="s">
        <v>266</v>
      </c>
      <c r="I525">
        <v>171</v>
      </c>
    </row>
    <row r="526" spans="1:10" x14ac:dyDescent="0.2">
      <c r="A526" s="106" t="s">
        <v>359</v>
      </c>
      <c r="B526" s="106" t="s">
        <v>316</v>
      </c>
      <c r="C526" s="106" t="s">
        <v>253</v>
      </c>
      <c r="D526" s="106" t="s">
        <v>254</v>
      </c>
      <c r="E526">
        <v>3863</v>
      </c>
      <c r="F526" s="106" t="s">
        <v>2015</v>
      </c>
      <c r="G526" s="106" t="s">
        <v>255</v>
      </c>
      <c r="H526" s="106" t="s">
        <v>289</v>
      </c>
      <c r="I526" s="106" t="s">
        <v>278</v>
      </c>
      <c r="J526" s="106" t="s">
        <v>4091</v>
      </c>
    </row>
    <row r="527" spans="1:10" x14ac:dyDescent="0.2">
      <c r="A527" s="106" t="s">
        <v>359</v>
      </c>
      <c r="B527" s="106" t="s">
        <v>316</v>
      </c>
      <c r="C527" s="106" t="s">
        <v>253</v>
      </c>
      <c r="D527" s="106" t="s">
        <v>254</v>
      </c>
      <c r="E527">
        <v>3926</v>
      </c>
      <c r="F527" s="106" t="s">
        <v>2016</v>
      </c>
      <c r="G527" s="106" t="s">
        <v>255</v>
      </c>
      <c r="H527" s="106" t="s">
        <v>266</v>
      </c>
      <c r="I527" s="106">
        <v>420</v>
      </c>
      <c r="J527" s="106"/>
    </row>
    <row r="528" spans="1:10" x14ac:dyDescent="0.2">
      <c r="A528" s="106" t="s">
        <v>359</v>
      </c>
      <c r="B528" s="106" t="s">
        <v>316</v>
      </c>
      <c r="C528" s="106" t="s">
        <v>262</v>
      </c>
      <c r="D528" s="106" t="s">
        <v>254</v>
      </c>
      <c r="E528">
        <v>3950</v>
      </c>
      <c r="F528" s="106" t="s">
        <v>2017</v>
      </c>
      <c r="G528" s="106" t="s">
        <v>255</v>
      </c>
      <c r="H528" s="106" t="s">
        <v>289</v>
      </c>
      <c r="I528" s="106">
        <v>801</v>
      </c>
      <c r="J528" s="106"/>
    </row>
    <row r="529" spans="1:10" x14ac:dyDescent="0.2">
      <c r="A529" s="106" t="s">
        <v>359</v>
      </c>
      <c r="B529" s="106" t="s">
        <v>316</v>
      </c>
      <c r="C529" s="106" t="s">
        <v>257</v>
      </c>
      <c r="D529" s="106" t="s">
        <v>258</v>
      </c>
      <c r="E529">
        <v>3992</v>
      </c>
      <c r="F529" s="106" t="s">
        <v>2018</v>
      </c>
      <c r="G529" s="106" t="s">
        <v>255</v>
      </c>
      <c r="H529" s="106" t="s">
        <v>266</v>
      </c>
      <c r="I529" s="106">
        <v>66</v>
      </c>
      <c r="J529" s="106"/>
    </row>
    <row r="530" spans="1:10" x14ac:dyDescent="0.2">
      <c r="A530" s="106" t="s">
        <v>359</v>
      </c>
      <c r="B530" s="106" t="s">
        <v>316</v>
      </c>
      <c r="C530" s="106" t="s">
        <v>262</v>
      </c>
      <c r="D530" s="106" t="s">
        <v>258</v>
      </c>
      <c r="E530">
        <v>3997</v>
      </c>
      <c r="F530" s="106" t="s">
        <v>1459</v>
      </c>
      <c r="G530" s="106" t="s">
        <v>259</v>
      </c>
      <c r="H530" s="106" t="s">
        <v>266</v>
      </c>
      <c r="I530" s="106">
        <v>37</v>
      </c>
      <c r="J530" s="106"/>
    </row>
    <row r="531" spans="1:10" x14ac:dyDescent="0.2">
      <c r="A531" s="106" t="s">
        <v>359</v>
      </c>
      <c r="B531" s="106" t="s">
        <v>316</v>
      </c>
      <c r="C531" s="106" t="s">
        <v>262</v>
      </c>
      <c r="D531" s="106" t="s">
        <v>258</v>
      </c>
      <c r="E531">
        <v>3998</v>
      </c>
      <c r="F531" s="106" t="s">
        <v>2019</v>
      </c>
      <c r="G531" s="106" t="s">
        <v>267</v>
      </c>
      <c r="H531" s="106" t="s">
        <v>266</v>
      </c>
      <c r="I531">
        <v>62</v>
      </c>
    </row>
    <row r="532" spans="1:10" x14ac:dyDescent="0.2">
      <c r="A532" s="106" t="s">
        <v>359</v>
      </c>
      <c r="B532" s="106" t="s">
        <v>316</v>
      </c>
      <c r="C532" s="106" t="s">
        <v>253</v>
      </c>
      <c r="D532" s="106" t="s">
        <v>254</v>
      </c>
      <c r="E532">
        <v>4021</v>
      </c>
      <c r="F532" s="106" t="s">
        <v>2020</v>
      </c>
      <c r="G532" s="106" t="s">
        <v>255</v>
      </c>
      <c r="H532" s="106" t="s">
        <v>268</v>
      </c>
      <c r="I532" t="s">
        <v>314</v>
      </c>
      <c r="J532" t="s">
        <v>3786</v>
      </c>
    </row>
    <row r="533" spans="1:10" x14ac:dyDescent="0.2">
      <c r="A533" s="106" t="s">
        <v>359</v>
      </c>
      <c r="B533" s="106" t="s">
        <v>316</v>
      </c>
      <c r="C533" s="106" t="s">
        <v>253</v>
      </c>
      <c r="D533" s="106" t="s">
        <v>254</v>
      </c>
      <c r="E533">
        <v>4046</v>
      </c>
      <c r="F533" s="106" t="s">
        <v>463</v>
      </c>
      <c r="G533" s="106" t="s">
        <v>255</v>
      </c>
      <c r="H533" s="106" t="s">
        <v>268</v>
      </c>
      <c r="I533">
        <v>789</v>
      </c>
    </row>
    <row r="534" spans="1:10" x14ac:dyDescent="0.2">
      <c r="A534" s="106" t="s">
        <v>359</v>
      </c>
      <c r="B534" s="106" t="s">
        <v>316</v>
      </c>
      <c r="C534" s="106" t="s">
        <v>253</v>
      </c>
      <c r="D534" s="106" t="s">
        <v>254</v>
      </c>
      <c r="E534">
        <v>4102</v>
      </c>
      <c r="F534" s="106" t="s">
        <v>3785</v>
      </c>
      <c r="G534" s="106" t="s">
        <v>263</v>
      </c>
      <c r="H534" s="106" t="s">
        <v>268</v>
      </c>
      <c r="I534">
        <v>34</v>
      </c>
    </row>
    <row r="535" spans="1:10" x14ac:dyDescent="0.2">
      <c r="A535" s="106" t="s">
        <v>359</v>
      </c>
      <c r="B535" s="106" t="s">
        <v>316</v>
      </c>
      <c r="C535" s="106" t="s">
        <v>253</v>
      </c>
      <c r="D535" s="106" t="s">
        <v>254</v>
      </c>
      <c r="E535">
        <v>4109</v>
      </c>
      <c r="F535" s="106" t="s">
        <v>2021</v>
      </c>
      <c r="G535" s="106" t="s">
        <v>255</v>
      </c>
      <c r="H535" s="106" t="s">
        <v>268</v>
      </c>
      <c r="I535">
        <v>402</v>
      </c>
    </row>
    <row r="536" spans="1:10" x14ac:dyDescent="0.2">
      <c r="A536" s="106" t="s">
        <v>359</v>
      </c>
      <c r="B536" s="106" t="s">
        <v>316</v>
      </c>
      <c r="C536" s="106" t="s">
        <v>253</v>
      </c>
      <c r="D536" s="106" t="s">
        <v>254</v>
      </c>
      <c r="E536">
        <v>4237</v>
      </c>
      <c r="F536" s="106" t="s">
        <v>2022</v>
      </c>
      <c r="G536" s="106" t="s">
        <v>259</v>
      </c>
      <c r="H536" s="106" t="s">
        <v>268</v>
      </c>
      <c r="I536" s="106">
        <v>79</v>
      </c>
      <c r="J536" s="106"/>
    </row>
    <row r="537" spans="1:10" x14ac:dyDescent="0.2">
      <c r="A537" s="106" t="s">
        <v>359</v>
      </c>
      <c r="B537" s="106" t="s">
        <v>316</v>
      </c>
      <c r="C537" s="106" t="s">
        <v>253</v>
      </c>
      <c r="D537" s="106" t="s">
        <v>254</v>
      </c>
      <c r="E537">
        <v>4331</v>
      </c>
      <c r="F537" s="106" t="s">
        <v>2023</v>
      </c>
      <c r="G537" s="106" t="s">
        <v>255</v>
      </c>
      <c r="H537" s="106" t="s">
        <v>260</v>
      </c>
      <c r="I537" s="106">
        <v>133</v>
      </c>
      <c r="J537" s="106"/>
    </row>
    <row r="538" spans="1:10" x14ac:dyDescent="0.2">
      <c r="A538" s="106" t="s">
        <v>359</v>
      </c>
      <c r="B538" s="106" t="s">
        <v>316</v>
      </c>
      <c r="C538" s="106" t="s">
        <v>253</v>
      </c>
      <c r="D538" s="106" t="s">
        <v>254</v>
      </c>
      <c r="E538">
        <v>4365</v>
      </c>
      <c r="F538" s="106" t="s">
        <v>2024</v>
      </c>
      <c r="G538" s="106" t="s">
        <v>259</v>
      </c>
      <c r="H538" s="106" t="s">
        <v>268</v>
      </c>
      <c r="I538">
        <v>537</v>
      </c>
    </row>
    <row r="539" spans="1:10" x14ac:dyDescent="0.2">
      <c r="A539" s="106" t="s">
        <v>359</v>
      </c>
      <c r="B539" s="106" t="s">
        <v>316</v>
      </c>
      <c r="C539" s="106" t="s">
        <v>253</v>
      </c>
      <c r="D539" s="106" t="s">
        <v>258</v>
      </c>
      <c r="E539">
        <v>4388</v>
      </c>
      <c r="F539" s="106" t="s">
        <v>2025</v>
      </c>
      <c r="G539" s="106" t="s">
        <v>267</v>
      </c>
      <c r="H539" s="106" t="s">
        <v>266</v>
      </c>
      <c r="I539">
        <v>104</v>
      </c>
    </row>
    <row r="540" spans="1:10" x14ac:dyDescent="0.2">
      <c r="A540" s="106" t="s">
        <v>359</v>
      </c>
      <c r="B540" s="106" t="s">
        <v>316</v>
      </c>
      <c r="C540" s="106" t="s">
        <v>253</v>
      </c>
      <c r="D540" s="106" t="s">
        <v>254</v>
      </c>
      <c r="E540">
        <v>4425</v>
      </c>
      <c r="F540" s="106" t="s">
        <v>507</v>
      </c>
      <c r="G540" s="106" t="s">
        <v>267</v>
      </c>
      <c r="H540" s="106" t="s">
        <v>266</v>
      </c>
      <c r="I540">
        <v>571</v>
      </c>
    </row>
    <row r="541" spans="1:10" x14ac:dyDescent="0.2">
      <c r="A541" s="106" t="s">
        <v>359</v>
      </c>
      <c r="B541" s="106" t="s">
        <v>316</v>
      </c>
      <c r="C541" s="106" t="s">
        <v>257</v>
      </c>
      <c r="D541" s="106" t="s">
        <v>254</v>
      </c>
      <c r="E541">
        <v>4427</v>
      </c>
      <c r="F541" s="106" t="s">
        <v>3458</v>
      </c>
      <c r="G541" s="106" t="s">
        <v>267</v>
      </c>
      <c r="H541" s="106" t="s">
        <v>266</v>
      </c>
      <c r="I541">
        <v>384</v>
      </c>
    </row>
    <row r="542" spans="1:10" x14ac:dyDescent="0.2">
      <c r="A542" s="106" t="s">
        <v>359</v>
      </c>
      <c r="B542" s="106" t="s">
        <v>316</v>
      </c>
      <c r="C542" s="106" t="s">
        <v>253</v>
      </c>
      <c r="D542" s="106" t="s">
        <v>254</v>
      </c>
      <c r="E542">
        <v>4442</v>
      </c>
      <c r="F542" s="106" t="s">
        <v>509</v>
      </c>
      <c r="G542" s="106" t="s">
        <v>267</v>
      </c>
      <c r="H542" s="106" t="s">
        <v>266</v>
      </c>
      <c r="I542">
        <v>143</v>
      </c>
    </row>
    <row r="543" spans="1:10" x14ac:dyDescent="0.2">
      <c r="A543" s="106" t="s">
        <v>359</v>
      </c>
      <c r="B543" s="106" t="s">
        <v>316</v>
      </c>
      <c r="C543" s="106" t="s">
        <v>253</v>
      </c>
      <c r="D543" s="106" t="s">
        <v>254</v>
      </c>
      <c r="E543">
        <v>4540</v>
      </c>
      <c r="F543" s="106" t="s">
        <v>371</v>
      </c>
      <c r="G543" s="106" t="s">
        <v>255</v>
      </c>
      <c r="H543" s="106" t="s">
        <v>300</v>
      </c>
      <c r="I543" t="s">
        <v>278</v>
      </c>
      <c r="J543" t="s">
        <v>4092</v>
      </c>
    </row>
    <row r="544" spans="1:10" x14ac:dyDescent="0.2">
      <c r="A544" s="106" t="s">
        <v>359</v>
      </c>
      <c r="B544" s="106" t="s">
        <v>316</v>
      </c>
      <c r="C544" s="106" t="s">
        <v>253</v>
      </c>
      <c r="D544" s="106" t="s">
        <v>254</v>
      </c>
      <c r="E544">
        <v>4570</v>
      </c>
      <c r="F544" s="106" t="s">
        <v>2026</v>
      </c>
      <c r="G544" s="106" t="s">
        <v>259</v>
      </c>
      <c r="H544" s="106" t="s">
        <v>300</v>
      </c>
      <c r="I544">
        <v>74</v>
      </c>
    </row>
    <row r="545" spans="1:10" x14ac:dyDescent="0.2">
      <c r="A545" s="106" t="s">
        <v>359</v>
      </c>
      <c r="B545" s="106" t="s">
        <v>316</v>
      </c>
      <c r="C545" s="106" t="s">
        <v>262</v>
      </c>
      <c r="D545" s="106" t="s">
        <v>254</v>
      </c>
      <c r="E545">
        <v>4572</v>
      </c>
      <c r="F545" s="106" t="s">
        <v>2027</v>
      </c>
      <c r="G545" s="106" t="s">
        <v>259</v>
      </c>
      <c r="H545" s="106" t="s">
        <v>300</v>
      </c>
      <c r="I545">
        <v>221</v>
      </c>
    </row>
    <row r="546" spans="1:10" x14ac:dyDescent="0.2">
      <c r="A546" s="106" t="s">
        <v>359</v>
      </c>
      <c r="B546" s="106" t="s">
        <v>316</v>
      </c>
      <c r="C546" s="106" t="s">
        <v>262</v>
      </c>
      <c r="D546" s="106" t="s">
        <v>254</v>
      </c>
      <c r="E546">
        <v>4586</v>
      </c>
      <c r="F546" s="106" t="s">
        <v>2028</v>
      </c>
      <c r="G546" s="106" t="s">
        <v>267</v>
      </c>
      <c r="H546" s="106" t="s">
        <v>300</v>
      </c>
      <c r="I546">
        <v>42</v>
      </c>
    </row>
    <row r="547" spans="1:10" x14ac:dyDescent="0.2">
      <c r="A547" s="106" t="s">
        <v>359</v>
      </c>
      <c r="B547" s="106" t="s">
        <v>316</v>
      </c>
      <c r="C547" s="106" t="s">
        <v>253</v>
      </c>
      <c r="D547" s="106" t="s">
        <v>258</v>
      </c>
      <c r="E547">
        <v>4591</v>
      </c>
      <c r="F547" s="106" t="s">
        <v>2029</v>
      </c>
      <c r="G547" s="106" t="s">
        <v>267</v>
      </c>
      <c r="H547" s="106" t="s">
        <v>300</v>
      </c>
      <c r="I547">
        <v>72</v>
      </c>
    </row>
    <row r="548" spans="1:10" x14ac:dyDescent="0.2">
      <c r="A548" s="106" t="s">
        <v>359</v>
      </c>
      <c r="B548" s="106" t="s">
        <v>316</v>
      </c>
      <c r="C548" s="106" t="s">
        <v>253</v>
      </c>
      <c r="D548" s="106" t="s">
        <v>254</v>
      </c>
      <c r="E548">
        <v>4613</v>
      </c>
      <c r="F548" s="106" t="s">
        <v>2030</v>
      </c>
      <c r="G548" s="106" t="s">
        <v>255</v>
      </c>
      <c r="H548" s="106" t="s">
        <v>268</v>
      </c>
      <c r="I548" t="s">
        <v>452</v>
      </c>
      <c r="J548" t="s">
        <v>4093</v>
      </c>
    </row>
    <row r="549" spans="1:10" x14ac:dyDescent="0.2">
      <c r="A549" s="106" t="s">
        <v>359</v>
      </c>
      <c r="B549" s="106" t="s">
        <v>316</v>
      </c>
      <c r="C549" s="106" t="s">
        <v>253</v>
      </c>
      <c r="D549" s="106" t="s">
        <v>258</v>
      </c>
      <c r="E549">
        <v>4629</v>
      </c>
      <c r="F549" s="106" t="s">
        <v>2031</v>
      </c>
      <c r="G549" s="106" t="s">
        <v>259</v>
      </c>
      <c r="H549" s="106" t="s">
        <v>268</v>
      </c>
      <c r="I549">
        <v>69</v>
      </c>
    </row>
    <row r="550" spans="1:10" x14ac:dyDescent="0.2">
      <c r="A550" s="106" t="s">
        <v>359</v>
      </c>
      <c r="B550" s="106" t="s">
        <v>316</v>
      </c>
      <c r="C550" s="106" t="s">
        <v>253</v>
      </c>
      <c r="D550" s="106" t="s">
        <v>254</v>
      </c>
      <c r="E550">
        <v>4635</v>
      </c>
      <c r="F550" s="106" t="s">
        <v>2032</v>
      </c>
      <c r="G550" s="106" t="s">
        <v>263</v>
      </c>
      <c r="H550" s="106" t="s">
        <v>268</v>
      </c>
      <c r="I550">
        <v>65</v>
      </c>
    </row>
    <row r="551" spans="1:10" x14ac:dyDescent="0.2">
      <c r="A551" s="106" t="s">
        <v>359</v>
      </c>
      <c r="B551" s="106" t="s">
        <v>316</v>
      </c>
      <c r="C551" s="106" t="s">
        <v>262</v>
      </c>
      <c r="D551" s="106" t="s">
        <v>258</v>
      </c>
      <c r="E551">
        <v>4642</v>
      </c>
      <c r="F551" s="106" t="s">
        <v>2033</v>
      </c>
      <c r="G551" s="106" t="s">
        <v>263</v>
      </c>
      <c r="H551" s="106" t="s">
        <v>260</v>
      </c>
      <c r="I551">
        <v>78</v>
      </c>
    </row>
    <row r="552" spans="1:10" x14ac:dyDescent="0.2">
      <c r="A552" s="106" t="s">
        <v>359</v>
      </c>
      <c r="B552" s="106" t="s">
        <v>316</v>
      </c>
      <c r="C552" s="106" t="s">
        <v>253</v>
      </c>
      <c r="D552" s="106" t="s">
        <v>254</v>
      </c>
      <c r="E552">
        <v>4665</v>
      </c>
      <c r="F552" s="106" t="s">
        <v>2034</v>
      </c>
      <c r="G552" s="106" t="s">
        <v>255</v>
      </c>
      <c r="H552" s="106" t="s">
        <v>260</v>
      </c>
      <c r="I552" t="s">
        <v>286</v>
      </c>
      <c r="J552" t="s">
        <v>4094</v>
      </c>
    </row>
    <row r="553" spans="1:10" x14ac:dyDescent="0.2">
      <c r="A553" s="106" t="s">
        <v>359</v>
      </c>
      <c r="B553" s="106" t="s">
        <v>316</v>
      </c>
      <c r="C553" s="106" t="s">
        <v>253</v>
      </c>
      <c r="D553" s="106" t="s">
        <v>254</v>
      </c>
      <c r="E553">
        <v>4671</v>
      </c>
      <c r="F553" s="106" t="s">
        <v>2035</v>
      </c>
      <c r="G553" s="106" t="s">
        <v>255</v>
      </c>
      <c r="H553" s="106" t="s">
        <v>260</v>
      </c>
      <c r="I553">
        <v>245</v>
      </c>
    </row>
    <row r="554" spans="1:10" x14ac:dyDescent="0.2">
      <c r="A554" s="106" t="s">
        <v>359</v>
      </c>
      <c r="B554" s="106" t="s">
        <v>316</v>
      </c>
      <c r="C554" s="106" t="s">
        <v>253</v>
      </c>
      <c r="D554" s="106" t="s">
        <v>254</v>
      </c>
      <c r="E554">
        <v>4680</v>
      </c>
      <c r="F554" s="106" t="s">
        <v>2036</v>
      </c>
      <c r="G554" s="106" t="s">
        <v>255</v>
      </c>
      <c r="H554" s="106" t="s">
        <v>260</v>
      </c>
      <c r="I554">
        <v>971</v>
      </c>
    </row>
    <row r="555" spans="1:10" x14ac:dyDescent="0.2">
      <c r="A555" s="106" t="s">
        <v>359</v>
      </c>
      <c r="B555" s="106" t="s">
        <v>316</v>
      </c>
      <c r="C555" s="106" t="s">
        <v>253</v>
      </c>
      <c r="D555" s="106" t="s">
        <v>254</v>
      </c>
      <c r="E555">
        <v>4720</v>
      </c>
      <c r="F555" s="106" t="s">
        <v>2037</v>
      </c>
      <c r="G555" s="106" t="s">
        <v>259</v>
      </c>
      <c r="H555" s="106" t="s">
        <v>260</v>
      </c>
      <c r="I555">
        <v>37</v>
      </c>
    </row>
    <row r="556" spans="1:10" x14ac:dyDescent="0.2">
      <c r="A556" s="106" t="s">
        <v>359</v>
      </c>
      <c r="B556" s="106" t="s">
        <v>316</v>
      </c>
      <c r="C556" s="106" t="s">
        <v>253</v>
      </c>
      <c r="D556" s="106" t="s">
        <v>254</v>
      </c>
      <c r="E556">
        <v>4777</v>
      </c>
      <c r="F556" s="106" t="s">
        <v>373</v>
      </c>
      <c r="G556" s="106" t="s">
        <v>259</v>
      </c>
      <c r="H556" s="106" t="s">
        <v>266</v>
      </c>
      <c r="I556" s="106">
        <v>48</v>
      </c>
      <c r="J556" s="106"/>
    </row>
    <row r="557" spans="1:10" x14ac:dyDescent="0.2">
      <c r="A557" s="106" t="s">
        <v>359</v>
      </c>
      <c r="B557" s="106" t="s">
        <v>316</v>
      </c>
      <c r="C557" s="106" t="s">
        <v>257</v>
      </c>
      <c r="D557" s="106" t="s">
        <v>254</v>
      </c>
      <c r="E557">
        <v>4958</v>
      </c>
      <c r="F557" s="106" t="s">
        <v>2038</v>
      </c>
      <c r="G557" s="106" t="s">
        <v>255</v>
      </c>
      <c r="H557" s="106" t="s">
        <v>268</v>
      </c>
      <c r="I557" s="106">
        <v>977</v>
      </c>
      <c r="J557" s="106"/>
    </row>
    <row r="558" spans="1:10" x14ac:dyDescent="0.2">
      <c r="A558" s="106" t="s">
        <v>359</v>
      </c>
      <c r="B558" s="106" t="s">
        <v>316</v>
      </c>
      <c r="C558" s="106" t="s">
        <v>253</v>
      </c>
      <c r="D558" s="106" t="s">
        <v>258</v>
      </c>
      <c r="E558">
        <v>4960</v>
      </c>
      <c r="F558" s="106" t="s">
        <v>1386</v>
      </c>
      <c r="G558" s="106" t="s">
        <v>263</v>
      </c>
      <c r="H558" s="106" t="s">
        <v>268</v>
      </c>
      <c r="I558" s="106">
        <v>43</v>
      </c>
      <c r="J558" s="106"/>
    </row>
    <row r="559" spans="1:10" x14ac:dyDescent="0.2">
      <c r="A559" s="106" t="s">
        <v>359</v>
      </c>
      <c r="B559" s="106" t="s">
        <v>316</v>
      </c>
      <c r="C559" s="106" t="s">
        <v>253</v>
      </c>
      <c r="D559" s="106" t="s">
        <v>258</v>
      </c>
      <c r="E559">
        <v>4970</v>
      </c>
      <c r="F559" s="106" t="s">
        <v>620</v>
      </c>
      <c r="G559" s="106" t="s">
        <v>259</v>
      </c>
      <c r="H559" s="106" t="s">
        <v>268</v>
      </c>
      <c r="I559">
        <v>348</v>
      </c>
    </row>
    <row r="560" spans="1:10" x14ac:dyDescent="0.2">
      <c r="A560" s="106" t="s">
        <v>359</v>
      </c>
      <c r="B560" s="106" t="s">
        <v>316</v>
      </c>
      <c r="C560" s="106" t="s">
        <v>253</v>
      </c>
      <c r="D560" s="106" t="s">
        <v>254</v>
      </c>
      <c r="E560">
        <v>5013</v>
      </c>
      <c r="F560" s="106" t="s">
        <v>2039</v>
      </c>
      <c r="G560" s="106" t="s">
        <v>255</v>
      </c>
      <c r="H560" s="106" t="s">
        <v>1239</v>
      </c>
      <c r="I560">
        <v>192</v>
      </c>
    </row>
    <row r="561" spans="1:10" x14ac:dyDescent="0.2">
      <c r="A561" s="106" t="s">
        <v>359</v>
      </c>
      <c r="B561" s="106" t="s">
        <v>316</v>
      </c>
      <c r="C561" s="106" t="s">
        <v>253</v>
      </c>
      <c r="D561" s="106" t="s">
        <v>254</v>
      </c>
      <c r="E561">
        <v>5017</v>
      </c>
      <c r="F561" s="106" t="s">
        <v>2040</v>
      </c>
      <c r="G561" s="106" t="s">
        <v>255</v>
      </c>
      <c r="H561" s="106" t="s">
        <v>1239</v>
      </c>
      <c r="I561">
        <v>175</v>
      </c>
    </row>
    <row r="562" spans="1:10" x14ac:dyDescent="0.2">
      <c r="A562" s="106" t="s">
        <v>359</v>
      </c>
      <c r="B562" s="106" t="s">
        <v>316</v>
      </c>
      <c r="C562" s="106" t="s">
        <v>253</v>
      </c>
      <c r="D562" s="106" t="s">
        <v>254</v>
      </c>
      <c r="E562">
        <v>5186</v>
      </c>
      <c r="F562" s="106" t="s">
        <v>2041</v>
      </c>
      <c r="G562" s="106" t="s">
        <v>255</v>
      </c>
      <c r="H562" s="106" t="s">
        <v>467</v>
      </c>
      <c r="I562">
        <v>948</v>
      </c>
    </row>
    <row r="563" spans="1:10" x14ac:dyDescent="0.2">
      <c r="A563" s="106" t="s">
        <v>359</v>
      </c>
      <c r="B563" s="106" t="s">
        <v>316</v>
      </c>
      <c r="C563" s="106" t="s">
        <v>253</v>
      </c>
      <c r="D563" s="106" t="s">
        <v>254</v>
      </c>
      <c r="E563">
        <v>5212</v>
      </c>
      <c r="F563" s="106" t="s">
        <v>2042</v>
      </c>
      <c r="G563" s="106" t="s">
        <v>259</v>
      </c>
      <c r="H563" s="106" t="s">
        <v>297</v>
      </c>
      <c r="I563">
        <v>13</v>
      </c>
    </row>
    <row r="564" spans="1:10" x14ac:dyDescent="0.2">
      <c r="A564" s="106" t="s">
        <v>359</v>
      </c>
      <c r="B564" s="106" t="s">
        <v>316</v>
      </c>
      <c r="C564" s="106" t="s">
        <v>253</v>
      </c>
      <c r="D564" s="106" t="s">
        <v>254</v>
      </c>
      <c r="E564">
        <v>5232</v>
      </c>
      <c r="F564" s="106" t="s">
        <v>2043</v>
      </c>
      <c r="G564" s="106" t="s">
        <v>255</v>
      </c>
      <c r="H564" s="106" t="s">
        <v>297</v>
      </c>
      <c r="I564" t="s">
        <v>286</v>
      </c>
      <c r="J564" t="s">
        <v>4019</v>
      </c>
    </row>
    <row r="565" spans="1:10" x14ac:dyDescent="0.2">
      <c r="A565" s="106" t="s">
        <v>359</v>
      </c>
      <c r="B565" s="106" t="s">
        <v>316</v>
      </c>
      <c r="C565" s="106" t="s">
        <v>253</v>
      </c>
      <c r="D565" s="106" t="s">
        <v>254</v>
      </c>
      <c r="E565">
        <v>5233</v>
      </c>
      <c r="F565" s="106" t="s">
        <v>2044</v>
      </c>
      <c r="G565" s="106" t="s">
        <v>255</v>
      </c>
      <c r="H565" s="106" t="s">
        <v>297</v>
      </c>
      <c r="I565" t="s">
        <v>322</v>
      </c>
      <c r="J565" t="s">
        <v>4044</v>
      </c>
    </row>
    <row r="566" spans="1:10" x14ac:dyDescent="0.2">
      <c r="A566" s="106" t="s">
        <v>359</v>
      </c>
      <c r="B566" s="106" t="s">
        <v>316</v>
      </c>
      <c r="C566" s="106" t="s">
        <v>253</v>
      </c>
      <c r="D566" s="106" t="s">
        <v>254</v>
      </c>
      <c r="E566">
        <v>5282</v>
      </c>
      <c r="F566" s="106" t="s">
        <v>2045</v>
      </c>
      <c r="G566" s="106" t="s">
        <v>263</v>
      </c>
      <c r="H566" s="106" t="s">
        <v>297</v>
      </c>
      <c r="I566">
        <v>143</v>
      </c>
    </row>
    <row r="567" spans="1:10" x14ac:dyDescent="0.2">
      <c r="A567" s="106" t="s">
        <v>359</v>
      </c>
      <c r="B567" s="106" t="s">
        <v>316</v>
      </c>
      <c r="C567" s="106" t="s">
        <v>253</v>
      </c>
      <c r="D567" s="106" t="s">
        <v>254</v>
      </c>
      <c r="E567">
        <v>5284</v>
      </c>
      <c r="F567" s="106" t="s">
        <v>2046</v>
      </c>
      <c r="G567" s="106" t="s">
        <v>259</v>
      </c>
      <c r="H567" s="106" t="s">
        <v>297</v>
      </c>
      <c r="I567">
        <v>25</v>
      </c>
    </row>
    <row r="568" spans="1:10" x14ac:dyDescent="0.2">
      <c r="A568" s="106" t="s">
        <v>359</v>
      </c>
      <c r="B568" s="106" t="s">
        <v>316</v>
      </c>
      <c r="C568" s="106" t="s">
        <v>253</v>
      </c>
      <c r="D568" s="106" t="s">
        <v>254</v>
      </c>
      <c r="E568">
        <v>5285</v>
      </c>
      <c r="F568" s="106" t="s">
        <v>2047</v>
      </c>
      <c r="G568" s="106" t="s">
        <v>259</v>
      </c>
      <c r="H568" s="106" t="s">
        <v>297</v>
      </c>
      <c r="I568">
        <v>23</v>
      </c>
    </row>
    <row r="569" spans="1:10" x14ac:dyDescent="0.2">
      <c r="A569" s="106" t="s">
        <v>359</v>
      </c>
      <c r="B569" s="106" t="s">
        <v>316</v>
      </c>
      <c r="C569" s="106" t="s">
        <v>253</v>
      </c>
      <c r="D569" s="106" t="s">
        <v>254</v>
      </c>
      <c r="E569">
        <v>5288</v>
      </c>
      <c r="F569" s="106" t="s">
        <v>2048</v>
      </c>
      <c r="G569" s="106" t="s">
        <v>255</v>
      </c>
      <c r="H569" s="106" t="s">
        <v>297</v>
      </c>
      <c r="I569" s="106">
        <v>216</v>
      </c>
      <c r="J569" s="106"/>
    </row>
    <row r="570" spans="1:10" x14ac:dyDescent="0.2">
      <c r="A570" s="106" t="s">
        <v>359</v>
      </c>
      <c r="B570" s="106" t="s">
        <v>316</v>
      </c>
      <c r="C570" s="106" t="s">
        <v>264</v>
      </c>
      <c r="D570" s="106" t="s">
        <v>258</v>
      </c>
      <c r="E570">
        <v>5380</v>
      </c>
      <c r="F570" s="106" t="s">
        <v>2049</v>
      </c>
      <c r="G570" s="106" t="s">
        <v>259</v>
      </c>
      <c r="H570" s="106" t="s">
        <v>297</v>
      </c>
      <c r="I570" s="106">
        <v>9</v>
      </c>
      <c r="J570" s="106"/>
    </row>
    <row r="571" spans="1:10" x14ac:dyDescent="0.2">
      <c r="A571" s="106" t="s">
        <v>359</v>
      </c>
      <c r="B571" s="106" t="s">
        <v>316</v>
      </c>
      <c r="C571" s="106" t="s">
        <v>253</v>
      </c>
      <c r="D571" s="106" t="s">
        <v>254</v>
      </c>
      <c r="E571">
        <v>5387</v>
      </c>
      <c r="F571" s="106" t="s">
        <v>2050</v>
      </c>
      <c r="G571" s="106" t="s">
        <v>259</v>
      </c>
      <c r="H571" s="106" t="s">
        <v>297</v>
      </c>
      <c r="I571">
        <v>99</v>
      </c>
    </row>
    <row r="572" spans="1:10" x14ac:dyDescent="0.2">
      <c r="A572" s="106" t="s">
        <v>359</v>
      </c>
      <c r="B572" s="106" t="s">
        <v>316</v>
      </c>
      <c r="C572" s="106" t="s">
        <v>253</v>
      </c>
      <c r="D572" s="106" t="s">
        <v>254</v>
      </c>
      <c r="E572">
        <v>5401</v>
      </c>
      <c r="F572" s="106" t="s">
        <v>2051</v>
      </c>
      <c r="G572" s="106" t="s">
        <v>255</v>
      </c>
      <c r="H572" s="106" t="s">
        <v>622</v>
      </c>
      <c r="I572" s="106" t="s">
        <v>417</v>
      </c>
      <c r="J572" s="106" t="s">
        <v>4095</v>
      </c>
    </row>
    <row r="573" spans="1:10" x14ac:dyDescent="0.2">
      <c r="A573" s="106" t="s">
        <v>359</v>
      </c>
      <c r="B573" s="106" t="s">
        <v>316</v>
      </c>
      <c r="C573" s="106" t="s">
        <v>253</v>
      </c>
      <c r="D573" s="106" t="s">
        <v>254</v>
      </c>
      <c r="E573">
        <v>5541</v>
      </c>
      <c r="F573" s="106" t="s">
        <v>2052</v>
      </c>
      <c r="G573" s="106" t="s">
        <v>255</v>
      </c>
      <c r="H573" s="106" t="s">
        <v>622</v>
      </c>
      <c r="I573">
        <v>415</v>
      </c>
    </row>
    <row r="574" spans="1:10" x14ac:dyDescent="0.2">
      <c r="A574" s="106" t="s">
        <v>359</v>
      </c>
      <c r="B574" s="106" t="s">
        <v>316</v>
      </c>
      <c r="C574" s="106" t="s">
        <v>262</v>
      </c>
      <c r="D574" s="106" t="s">
        <v>258</v>
      </c>
      <c r="E574">
        <v>5542</v>
      </c>
      <c r="F574" s="106" t="s">
        <v>3236</v>
      </c>
      <c r="G574" s="106" t="s">
        <v>259</v>
      </c>
      <c r="H574" s="106" t="s">
        <v>622</v>
      </c>
      <c r="I574" s="106">
        <v>41</v>
      </c>
      <c r="J574" s="106"/>
    </row>
    <row r="575" spans="1:10" x14ac:dyDescent="0.2">
      <c r="A575" s="106" t="s">
        <v>359</v>
      </c>
      <c r="B575" s="106" t="s">
        <v>316</v>
      </c>
      <c r="C575" s="106" t="s">
        <v>253</v>
      </c>
      <c r="D575" s="106" t="s">
        <v>254</v>
      </c>
      <c r="E575">
        <v>5602</v>
      </c>
      <c r="F575" s="106" t="s">
        <v>621</v>
      </c>
      <c r="G575" s="106" t="s">
        <v>255</v>
      </c>
      <c r="H575" s="106" t="s">
        <v>622</v>
      </c>
      <c r="I575">
        <v>281</v>
      </c>
    </row>
    <row r="576" spans="1:10" x14ac:dyDescent="0.2">
      <c r="A576" s="106" t="s">
        <v>359</v>
      </c>
      <c r="B576" s="106" t="s">
        <v>316</v>
      </c>
      <c r="C576" s="106" t="s">
        <v>253</v>
      </c>
      <c r="D576" s="106" t="s">
        <v>254</v>
      </c>
      <c r="E576">
        <v>5614</v>
      </c>
      <c r="F576" s="106" t="s">
        <v>2053</v>
      </c>
      <c r="G576" s="106" t="s">
        <v>263</v>
      </c>
      <c r="H576" s="106" t="s">
        <v>622</v>
      </c>
      <c r="I576">
        <v>62</v>
      </c>
    </row>
    <row r="577" spans="1:10" x14ac:dyDescent="0.2">
      <c r="A577" s="106" t="s">
        <v>359</v>
      </c>
      <c r="B577" s="106" t="s">
        <v>316</v>
      </c>
      <c r="C577" s="106" t="s">
        <v>253</v>
      </c>
      <c r="D577" s="106" t="s">
        <v>254</v>
      </c>
      <c r="E577">
        <v>5713</v>
      </c>
      <c r="F577" s="106" t="s">
        <v>374</v>
      </c>
      <c r="G577" s="106" t="s">
        <v>255</v>
      </c>
      <c r="H577" s="106" t="s">
        <v>343</v>
      </c>
      <c r="I577" t="s">
        <v>361</v>
      </c>
      <c r="J577" t="s">
        <v>4096</v>
      </c>
    </row>
    <row r="578" spans="1:10" x14ac:dyDescent="0.2">
      <c r="A578" s="106" t="s">
        <v>359</v>
      </c>
      <c r="B578" s="106" t="s">
        <v>316</v>
      </c>
      <c r="C578" s="106" t="s">
        <v>262</v>
      </c>
      <c r="D578" s="106" t="s">
        <v>254</v>
      </c>
      <c r="E578">
        <v>5816</v>
      </c>
      <c r="F578" s="106" t="s">
        <v>2054</v>
      </c>
      <c r="G578" s="106" t="s">
        <v>263</v>
      </c>
      <c r="H578" s="106" t="s">
        <v>343</v>
      </c>
      <c r="I578">
        <v>55</v>
      </c>
    </row>
    <row r="579" spans="1:10" x14ac:dyDescent="0.2">
      <c r="A579" s="106" t="s">
        <v>359</v>
      </c>
      <c r="B579" s="106" t="s">
        <v>316</v>
      </c>
      <c r="C579" s="106" t="s">
        <v>253</v>
      </c>
      <c r="D579" s="106" t="s">
        <v>258</v>
      </c>
      <c r="E579">
        <v>5923</v>
      </c>
      <c r="F579" s="106" t="s">
        <v>2055</v>
      </c>
      <c r="G579" s="106" t="s">
        <v>255</v>
      </c>
      <c r="H579" s="106" t="s">
        <v>270</v>
      </c>
      <c r="I579">
        <v>60</v>
      </c>
    </row>
    <row r="580" spans="1:10" x14ac:dyDescent="0.2">
      <c r="A580" s="106" t="s">
        <v>359</v>
      </c>
      <c r="B580" s="106" t="s">
        <v>316</v>
      </c>
      <c r="C580" s="106" t="s">
        <v>262</v>
      </c>
      <c r="D580" s="106" t="s">
        <v>254</v>
      </c>
      <c r="E580">
        <v>5946</v>
      </c>
      <c r="F580" s="106" t="s">
        <v>2056</v>
      </c>
      <c r="G580" s="106" t="s">
        <v>255</v>
      </c>
      <c r="H580" s="106" t="s">
        <v>270</v>
      </c>
      <c r="I580">
        <v>849</v>
      </c>
    </row>
    <row r="581" spans="1:10" x14ac:dyDescent="0.2">
      <c r="A581" s="106" t="s">
        <v>359</v>
      </c>
      <c r="B581" s="106" t="s">
        <v>316</v>
      </c>
      <c r="C581" s="106" t="s">
        <v>253</v>
      </c>
      <c r="D581" s="106" t="s">
        <v>254</v>
      </c>
      <c r="E581">
        <v>5976</v>
      </c>
      <c r="F581" s="106" t="s">
        <v>2057</v>
      </c>
      <c r="G581" s="106" t="s">
        <v>255</v>
      </c>
      <c r="H581" s="106" t="s">
        <v>270</v>
      </c>
      <c r="I581">
        <v>385</v>
      </c>
    </row>
    <row r="582" spans="1:10" x14ac:dyDescent="0.2">
      <c r="A582" s="106" t="s">
        <v>359</v>
      </c>
      <c r="B582" s="106" t="s">
        <v>316</v>
      </c>
      <c r="C582" s="106" t="s">
        <v>253</v>
      </c>
      <c r="D582" s="106" t="s">
        <v>254</v>
      </c>
      <c r="E582">
        <v>5999</v>
      </c>
      <c r="F582" s="106" t="s">
        <v>1463</v>
      </c>
      <c r="G582" s="106" t="s">
        <v>259</v>
      </c>
      <c r="H582" s="106" t="s">
        <v>270</v>
      </c>
      <c r="I582">
        <v>227</v>
      </c>
    </row>
    <row r="583" spans="1:10" x14ac:dyDescent="0.2">
      <c r="A583" s="106" t="s">
        <v>359</v>
      </c>
      <c r="B583" s="106" t="s">
        <v>316</v>
      </c>
      <c r="C583" s="106" t="s">
        <v>264</v>
      </c>
      <c r="D583" s="106" t="s">
        <v>258</v>
      </c>
      <c r="E583">
        <v>6062</v>
      </c>
      <c r="F583" s="106" t="s">
        <v>2058</v>
      </c>
      <c r="G583" s="106" t="s">
        <v>255</v>
      </c>
      <c r="H583" s="106" t="s">
        <v>260</v>
      </c>
      <c r="I583">
        <v>294</v>
      </c>
    </row>
    <row r="584" spans="1:10" x14ac:dyDescent="0.2">
      <c r="A584" s="106" t="s">
        <v>359</v>
      </c>
      <c r="B584" s="106" t="s">
        <v>316</v>
      </c>
      <c r="C584" s="106" t="s">
        <v>262</v>
      </c>
      <c r="D584" s="106" t="s">
        <v>258</v>
      </c>
      <c r="E584">
        <v>6077</v>
      </c>
      <c r="F584" s="106" t="s">
        <v>2059</v>
      </c>
      <c r="G584" s="106" t="s">
        <v>255</v>
      </c>
      <c r="H584" s="106" t="s">
        <v>260</v>
      </c>
      <c r="I584">
        <v>81</v>
      </c>
    </row>
    <row r="585" spans="1:10" x14ac:dyDescent="0.2">
      <c r="A585" s="106" t="s">
        <v>359</v>
      </c>
      <c r="B585" s="106" t="s">
        <v>316</v>
      </c>
      <c r="C585" s="106" t="s">
        <v>253</v>
      </c>
      <c r="D585" s="106" t="s">
        <v>254</v>
      </c>
      <c r="E585">
        <v>6089</v>
      </c>
      <c r="F585" s="106" t="s">
        <v>2060</v>
      </c>
      <c r="G585" s="106" t="s">
        <v>255</v>
      </c>
      <c r="H585" s="106" t="s">
        <v>260</v>
      </c>
      <c r="I585">
        <v>244</v>
      </c>
    </row>
    <row r="586" spans="1:10" x14ac:dyDescent="0.2">
      <c r="A586" s="106" t="s">
        <v>359</v>
      </c>
      <c r="B586" s="106" t="s">
        <v>316</v>
      </c>
      <c r="C586" s="106" t="s">
        <v>264</v>
      </c>
      <c r="D586" s="106" t="s">
        <v>254</v>
      </c>
      <c r="E586">
        <v>6090</v>
      </c>
      <c r="F586" s="106" t="s">
        <v>2061</v>
      </c>
      <c r="G586" s="106" t="s">
        <v>267</v>
      </c>
      <c r="H586" s="106" t="s">
        <v>260</v>
      </c>
      <c r="I586" s="106">
        <v>45</v>
      </c>
      <c r="J586" s="106"/>
    </row>
    <row r="587" spans="1:10" x14ac:dyDescent="0.2">
      <c r="A587" s="106" t="s">
        <v>359</v>
      </c>
      <c r="B587" s="106" t="s">
        <v>316</v>
      </c>
      <c r="C587" s="106" t="s">
        <v>253</v>
      </c>
      <c r="D587" s="106" t="s">
        <v>254</v>
      </c>
      <c r="E587">
        <v>6113</v>
      </c>
      <c r="F587" s="106" t="s">
        <v>2062</v>
      </c>
      <c r="G587" s="106" t="s">
        <v>255</v>
      </c>
      <c r="H587" s="106" t="s">
        <v>276</v>
      </c>
      <c r="I587" t="s">
        <v>305</v>
      </c>
      <c r="J587" t="s">
        <v>3897</v>
      </c>
    </row>
    <row r="588" spans="1:10" x14ac:dyDescent="0.2">
      <c r="A588" s="106" t="s">
        <v>359</v>
      </c>
      <c r="B588" s="106" t="s">
        <v>316</v>
      </c>
      <c r="C588" s="106" t="s">
        <v>253</v>
      </c>
      <c r="D588" s="106" t="s">
        <v>254</v>
      </c>
      <c r="E588">
        <v>6138</v>
      </c>
      <c r="F588" s="106" t="s">
        <v>2063</v>
      </c>
      <c r="G588" s="106" t="s">
        <v>255</v>
      </c>
      <c r="H588" s="106" t="s">
        <v>276</v>
      </c>
      <c r="I588" s="106">
        <v>42</v>
      </c>
      <c r="J588" s="106"/>
    </row>
    <row r="589" spans="1:10" x14ac:dyDescent="0.2">
      <c r="A589" s="106" t="s">
        <v>359</v>
      </c>
      <c r="B589" s="106" t="s">
        <v>316</v>
      </c>
      <c r="C589" s="106" t="s">
        <v>253</v>
      </c>
      <c r="D589" s="106" t="s">
        <v>254</v>
      </c>
      <c r="E589">
        <v>6166</v>
      </c>
      <c r="F589" s="106" t="s">
        <v>2064</v>
      </c>
      <c r="G589" s="106" t="s">
        <v>267</v>
      </c>
      <c r="H589" s="106" t="s">
        <v>276</v>
      </c>
      <c r="I589" s="106">
        <v>89</v>
      </c>
      <c r="J589" s="106"/>
    </row>
    <row r="590" spans="1:10" x14ac:dyDescent="0.2">
      <c r="A590" s="106" t="s">
        <v>359</v>
      </c>
      <c r="B590" s="106" t="s">
        <v>316</v>
      </c>
      <c r="C590" s="106" t="s">
        <v>253</v>
      </c>
      <c r="D590" s="106" t="s">
        <v>254</v>
      </c>
      <c r="E590">
        <v>6245</v>
      </c>
      <c r="F590" s="106" t="s">
        <v>2065</v>
      </c>
      <c r="G590" s="106" t="s">
        <v>263</v>
      </c>
      <c r="H590" s="106" t="s">
        <v>276</v>
      </c>
      <c r="I590" s="106">
        <v>250</v>
      </c>
      <c r="J590" s="106"/>
    </row>
    <row r="591" spans="1:10" x14ac:dyDescent="0.2">
      <c r="A591" s="106" t="s">
        <v>359</v>
      </c>
      <c r="B591" s="106" t="s">
        <v>316</v>
      </c>
      <c r="C591" s="106" t="s">
        <v>253</v>
      </c>
      <c r="D591" s="106" t="s">
        <v>254</v>
      </c>
      <c r="E591">
        <v>6258</v>
      </c>
      <c r="F591" s="106" t="s">
        <v>2066</v>
      </c>
      <c r="G591" s="106" t="s">
        <v>255</v>
      </c>
      <c r="H591" s="106" t="s">
        <v>276</v>
      </c>
      <c r="I591" s="106">
        <v>691</v>
      </c>
      <c r="J591" s="106"/>
    </row>
    <row r="592" spans="1:10" x14ac:dyDescent="0.2">
      <c r="A592" s="106" t="s">
        <v>359</v>
      </c>
      <c r="B592" s="106" t="s">
        <v>316</v>
      </c>
      <c r="C592" s="106" t="s">
        <v>253</v>
      </c>
      <c r="D592" s="106" t="s">
        <v>254</v>
      </c>
      <c r="E592">
        <v>6272</v>
      </c>
      <c r="F592" s="106" t="s">
        <v>2067</v>
      </c>
      <c r="G592" s="106" t="s">
        <v>255</v>
      </c>
      <c r="H592" s="106" t="s">
        <v>276</v>
      </c>
      <c r="I592" s="106">
        <v>405</v>
      </c>
      <c r="J592" s="106"/>
    </row>
    <row r="593" spans="1:10" x14ac:dyDescent="0.2">
      <c r="A593" s="106" t="s">
        <v>359</v>
      </c>
      <c r="B593" s="106" t="s">
        <v>316</v>
      </c>
      <c r="C593" s="106" t="s">
        <v>257</v>
      </c>
      <c r="D593" s="106" t="s">
        <v>254</v>
      </c>
      <c r="E593">
        <v>6277</v>
      </c>
      <c r="F593" s="106" t="s">
        <v>2068</v>
      </c>
      <c r="G593" s="106" t="s">
        <v>255</v>
      </c>
      <c r="H593" s="106" t="s">
        <v>276</v>
      </c>
      <c r="I593" s="106">
        <v>428</v>
      </c>
      <c r="J593" s="106"/>
    </row>
    <row r="594" spans="1:10" x14ac:dyDescent="0.2">
      <c r="A594" s="106" t="s">
        <v>359</v>
      </c>
      <c r="B594" s="106" t="s">
        <v>316</v>
      </c>
      <c r="C594" s="106" t="s">
        <v>262</v>
      </c>
      <c r="D594" s="106" t="s">
        <v>254</v>
      </c>
      <c r="E594">
        <v>6278</v>
      </c>
      <c r="F594" s="106" t="s">
        <v>2069</v>
      </c>
      <c r="G594" s="106" t="s">
        <v>255</v>
      </c>
      <c r="H594" s="106" t="s">
        <v>276</v>
      </c>
      <c r="I594" s="106">
        <v>608</v>
      </c>
      <c r="J594" s="106"/>
    </row>
    <row r="595" spans="1:10" x14ac:dyDescent="0.2">
      <c r="A595" s="106" t="s">
        <v>359</v>
      </c>
      <c r="B595" s="106" t="s">
        <v>316</v>
      </c>
      <c r="C595" s="106" t="s">
        <v>253</v>
      </c>
      <c r="D595" s="106" t="s">
        <v>254</v>
      </c>
      <c r="E595">
        <v>6287</v>
      </c>
      <c r="F595" s="106" t="s">
        <v>1464</v>
      </c>
      <c r="G595" s="106" t="s">
        <v>255</v>
      </c>
      <c r="H595" s="106" t="s">
        <v>276</v>
      </c>
      <c r="I595" s="106" t="s">
        <v>286</v>
      </c>
      <c r="J595" s="106" t="s">
        <v>3795</v>
      </c>
    </row>
    <row r="596" spans="1:10" x14ac:dyDescent="0.2">
      <c r="A596" s="106" t="s">
        <v>359</v>
      </c>
      <c r="B596" s="106" t="s">
        <v>316</v>
      </c>
      <c r="C596" s="106" t="s">
        <v>253</v>
      </c>
      <c r="D596" s="106" t="s">
        <v>254</v>
      </c>
      <c r="E596">
        <v>6293</v>
      </c>
      <c r="F596" s="106" t="s">
        <v>2070</v>
      </c>
      <c r="G596" s="106" t="s">
        <v>255</v>
      </c>
      <c r="H596" s="106" t="s">
        <v>276</v>
      </c>
      <c r="I596">
        <v>212</v>
      </c>
    </row>
    <row r="597" spans="1:10" x14ac:dyDescent="0.2">
      <c r="A597" s="106" t="s">
        <v>359</v>
      </c>
      <c r="B597" s="106" t="s">
        <v>316</v>
      </c>
      <c r="C597" s="106" t="s">
        <v>264</v>
      </c>
      <c r="D597" s="106" t="s">
        <v>254</v>
      </c>
      <c r="E597">
        <v>6327</v>
      </c>
      <c r="F597" s="106" t="s">
        <v>1258</v>
      </c>
      <c r="G597" s="106" t="s">
        <v>259</v>
      </c>
      <c r="H597" s="106" t="s">
        <v>276</v>
      </c>
      <c r="I597">
        <v>34</v>
      </c>
    </row>
    <row r="598" spans="1:10" x14ac:dyDescent="0.2">
      <c r="A598" s="106" t="s">
        <v>359</v>
      </c>
      <c r="B598" s="106" t="s">
        <v>316</v>
      </c>
      <c r="C598" s="106" t="s">
        <v>264</v>
      </c>
      <c r="D598" s="106" t="s">
        <v>254</v>
      </c>
      <c r="E598">
        <v>6340</v>
      </c>
      <c r="F598" s="106" t="s">
        <v>2071</v>
      </c>
      <c r="G598" s="106" t="s">
        <v>255</v>
      </c>
      <c r="H598" s="106" t="s">
        <v>276</v>
      </c>
      <c r="I598">
        <v>861</v>
      </c>
    </row>
    <row r="599" spans="1:10" x14ac:dyDescent="0.2">
      <c r="A599" s="106" t="s">
        <v>359</v>
      </c>
      <c r="B599" s="106" t="s">
        <v>316</v>
      </c>
      <c r="C599" s="106" t="s">
        <v>253</v>
      </c>
      <c r="D599" s="106" t="s">
        <v>254</v>
      </c>
      <c r="E599">
        <v>6358</v>
      </c>
      <c r="F599" s="106" t="s">
        <v>2072</v>
      </c>
      <c r="G599" s="106" t="s">
        <v>255</v>
      </c>
      <c r="H599" s="106" t="s">
        <v>276</v>
      </c>
      <c r="I599">
        <v>114</v>
      </c>
    </row>
    <row r="600" spans="1:10" x14ac:dyDescent="0.2">
      <c r="A600" s="106" t="s">
        <v>359</v>
      </c>
      <c r="B600" s="106" t="s">
        <v>316</v>
      </c>
      <c r="C600" s="106" t="s">
        <v>253</v>
      </c>
      <c r="D600" s="106" t="s">
        <v>254</v>
      </c>
      <c r="E600">
        <v>6383</v>
      </c>
      <c r="F600" s="106" t="s">
        <v>2073</v>
      </c>
      <c r="G600" s="106" t="s">
        <v>255</v>
      </c>
      <c r="H600" s="106" t="s">
        <v>276</v>
      </c>
      <c r="I600" t="s">
        <v>332</v>
      </c>
      <c r="J600" t="s">
        <v>4097</v>
      </c>
    </row>
    <row r="601" spans="1:10" x14ac:dyDescent="0.2">
      <c r="A601" s="106" t="s">
        <v>359</v>
      </c>
      <c r="B601" s="106" t="s">
        <v>316</v>
      </c>
      <c r="C601" s="106" t="s">
        <v>253</v>
      </c>
      <c r="D601" s="106" t="s">
        <v>254</v>
      </c>
      <c r="E601">
        <v>6393</v>
      </c>
      <c r="F601" s="106" t="s">
        <v>2074</v>
      </c>
      <c r="G601" s="106" t="s">
        <v>255</v>
      </c>
      <c r="H601" s="106" t="s">
        <v>276</v>
      </c>
      <c r="I601">
        <v>77</v>
      </c>
    </row>
    <row r="602" spans="1:10" x14ac:dyDescent="0.2">
      <c r="A602" s="106" t="s">
        <v>359</v>
      </c>
      <c r="B602" s="106" t="s">
        <v>316</v>
      </c>
      <c r="C602" s="106" t="s">
        <v>253</v>
      </c>
      <c r="D602" s="106" t="s">
        <v>254</v>
      </c>
      <c r="E602">
        <v>6417</v>
      </c>
      <c r="F602" s="106" t="s">
        <v>3238</v>
      </c>
      <c r="G602" s="106" t="s">
        <v>255</v>
      </c>
      <c r="H602" s="106" t="s">
        <v>276</v>
      </c>
      <c r="I602" t="s">
        <v>278</v>
      </c>
      <c r="J602" t="s">
        <v>3793</v>
      </c>
    </row>
    <row r="603" spans="1:10" x14ac:dyDescent="0.2">
      <c r="A603" s="106" t="s">
        <v>359</v>
      </c>
      <c r="B603" s="106" t="s">
        <v>316</v>
      </c>
      <c r="C603" s="106" t="s">
        <v>253</v>
      </c>
      <c r="D603" s="106" t="s">
        <v>254</v>
      </c>
      <c r="E603">
        <v>6445</v>
      </c>
      <c r="F603" s="106" t="s">
        <v>2075</v>
      </c>
      <c r="G603" s="106" t="s">
        <v>255</v>
      </c>
      <c r="H603" s="106" t="s">
        <v>276</v>
      </c>
      <c r="I603">
        <v>79</v>
      </c>
    </row>
    <row r="604" spans="1:10" x14ac:dyDescent="0.2">
      <c r="A604" s="106" t="s">
        <v>359</v>
      </c>
      <c r="B604" s="106" t="s">
        <v>316</v>
      </c>
      <c r="C604" s="106" t="s">
        <v>253</v>
      </c>
      <c r="D604" s="106" t="s">
        <v>254</v>
      </c>
      <c r="E604">
        <v>6458</v>
      </c>
      <c r="F604" s="106" t="s">
        <v>2076</v>
      </c>
      <c r="G604" s="106" t="s">
        <v>255</v>
      </c>
      <c r="H604" s="106" t="s">
        <v>276</v>
      </c>
      <c r="I604" s="106">
        <v>468</v>
      </c>
      <c r="J604" s="106"/>
    </row>
    <row r="605" spans="1:10" x14ac:dyDescent="0.2">
      <c r="A605" s="106" t="s">
        <v>359</v>
      </c>
      <c r="B605" s="106" t="s">
        <v>316</v>
      </c>
      <c r="C605" s="106" t="s">
        <v>253</v>
      </c>
      <c r="D605" s="106" t="s">
        <v>254</v>
      </c>
      <c r="E605">
        <v>6485</v>
      </c>
      <c r="F605" s="106" t="s">
        <v>375</v>
      </c>
      <c r="G605" s="106" t="s">
        <v>255</v>
      </c>
      <c r="H605" s="106" t="s">
        <v>276</v>
      </c>
      <c r="I605" s="106">
        <v>278</v>
      </c>
      <c r="J605" s="106"/>
    </row>
    <row r="606" spans="1:10" x14ac:dyDescent="0.2">
      <c r="A606" s="106" t="s">
        <v>359</v>
      </c>
      <c r="B606" s="106" t="s">
        <v>316</v>
      </c>
      <c r="C606" s="106" t="s">
        <v>262</v>
      </c>
      <c r="D606" s="106" t="s">
        <v>254</v>
      </c>
      <c r="E606">
        <v>6537</v>
      </c>
      <c r="F606" s="106" t="s">
        <v>470</v>
      </c>
      <c r="G606" s="106" t="s">
        <v>267</v>
      </c>
      <c r="H606" s="106" t="s">
        <v>260</v>
      </c>
      <c r="I606">
        <v>48</v>
      </c>
    </row>
    <row r="607" spans="1:10" x14ac:dyDescent="0.2">
      <c r="A607" s="106" t="s">
        <v>359</v>
      </c>
      <c r="B607" s="106" t="s">
        <v>316</v>
      </c>
      <c r="C607" s="106" t="s">
        <v>253</v>
      </c>
      <c r="D607" s="106" t="s">
        <v>254</v>
      </c>
      <c r="E607">
        <v>6544</v>
      </c>
      <c r="F607" s="106" t="s">
        <v>2077</v>
      </c>
      <c r="G607" s="106" t="s">
        <v>255</v>
      </c>
      <c r="H607" s="106" t="s">
        <v>260</v>
      </c>
      <c r="I607">
        <v>990</v>
      </c>
    </row>
    <row r="608" spans="1:10" x14ac:dyDescent="0.2">
      <c r="A608" s="106" t="s">
        <v>359</v>
      </c>
      <c r="B608" s="106" t="s">
        <v>316</v>
      </c>
      <c r="C608" s="106" t="s">
        <v>262</v>
      </c>
      <c r="D608" s="106" t="s">
        <v>254</v>
      </c>
      <c r="E608">
        <v>6560</v>
      </c>
      <c r="F608" s="106" t="s">
        <v>2078</v>
      </c>
      <c r="G608" s="106" t="s">
        <v>267</v>
      </c>
      <c r="H608" s="106" t="s">
        <v>260</v>
      </c>
      <c r="I608">
        <v>75</v>
      </c>
    </row>
    <row r="609" spans="1:10" x14ac:dyDescent="0.2">
      <c r="A609" s="106" t="s">
        <v>359</v>
      </c>
      <c r="B609" s="106" t="s">
        <v>316</v>
      </c>
      <c r="C609" s="106" t="s">
        <v>262</v>
      </c>
      <c r="D609" s="106" t="s">
        <v>254</v>
      </c>
      <c r="E609">
        <v>6573</v>
      </c>
      <c r="F609" s="106" t="s">
        <v>2079</v>
      </c>
      <c r="G609" s="106" t="s">
        <v>267</v>
      </c>
      <c r="H609" s="106" t="s">
        <v>260</v>
      </c>
      <c r="I609" s="106">
        <v>19</v>
      </c>
      <c r="J609" s="106"/>
    </row>
    <row r="610" spans="1:10" x14ac:dyDescent="0.2">
      <c r="A610" s="106" t="s">
        <v>359</v>
      </c>
      <c r="B610" s="106" t="s">
        <v>316</v>
      </c>
      <c r="C610" s="106" t="s">
        <v>253</v>
      </c>
      <c r="D610" s="106" t="s">
        <v>254</v>
      </c>
      <c r="E610">
        <v>6622</v>
      </c>
      <c r="F610" s="106" t="s">
        <v>2080</v>
      </c>
      <c r="G610" s="106" t="s">
        <v>255</v>
      </c>
      <c r="H610" s="106" t="s">
        <v>280</v>
      </c>
      <c r="I610" s="106">
        <v>946</v>
      </c>
      <c r="J610" s="106"/>
    </row>
    <row r="611" spans="1:10" x14ac:dyDescent="0.2">
      <c r="A611" s="106" t="s">
        <v>359</v>
      </c>
      <c r="B611" s="106" t="s">
        <v>316</v>
      </c>
      <c r="C611" s="106" t="s">
        <v>253</v>
      </c>
      <c r="D611" s="106" t="s">
        <v>254</v>
      </c>
      <c r="E611">
        <v>6638</v>
      </c>
      <c r="F611" s="106" t="s">
        <v>2081</v>
      </c>
      <c r="G611" s="106" t="s">
        <v>255</v>
      </c>
      <c r="H611" s="106" t="s">
        <v>280</v>
      </c>
      <c r="I611">
        <v>163</v>
      </c>
    </row>
    <row r="612" spans="1:10" x14ac:dyDescent="0.2">
      <c r="A612" s="106" t="s">
        <v>359</v>
      </c>
      <c r="B612" s="106" t="s">
        <v>316</v>
      </c>
      <c r="C612" s="106" t="s">
        <v>262</v>
      </c>
      <c r="D612" s="106" t="s">
        <v>254</v>
      </c>
      <c r="E612">
        <v>6640</v>
      </c>
      <c r="F612" s="106" t="s">
        <v>2082</v>
      </c>
      <c r="G612" s="106" t="s">
        <v>255</v>
      </c>
      <c r="H612" s="106" t="s">
        <v>280</v>
      </c>
      <c r="I612" s="106">
        <v>461</v>
      </c>
      <c r="J612" s="106"/>
    </row>
    <row r="613" spans="1:10" x14ac:dyDescent="0.2">
      <c r="A613" s="106" t="s">
        <v>359</v>
      </c>
      <c r="B613" s="106" t="s">
        <v>316</v>
      </c>
      <c r="C613" s="106" t="s">
        <v>253</v>
      </c>
      <c r="D613" s="106" t="s">
        <v>258</v>
      </c>
      <c r="E613">
        <v>6648</v>
      </c>
      <c r="F613" s="106" t="s">
        <v>2083</v>
      </c>
      <c r="G613" s="106" t="s">
        <v>259</v>
      </c>
      <c r="H613" s="106" t="s">
        <v>280</v>
      </c>
      <c r="I613">
        <v>106</v>
      </c>
    </row>
    <row r="614" spans="1:10" x14ac:dyDescent="0.2">
      <c r="A614" s="106" t="s">
        <v>359</v>
      </c>
      <c r="B614" s="106" t="s">
        <v>316</v>
      </c>
      <c r="C614" s="106" t="s">
        <v>253</v>
      </c>
      <c r="D614" s="106" t="s">
        <v>254</v>
      </c>
      <c r="E614">
        <v>6675</v>
      </c>
      <c r="F614" s="106" t="s">
        <v>2084</v>
      </c>
      <c r="G614" s="106" t="s">
        <v>255</v>
      </c>
      <c r="H614" s="106" t="s">
        <v>280</v>
      </c>
      <c r="I614">
        <v>125</v>
      </c>
    </row>
    <row r="615" spans="1:10" x14ac:dyDescent="0.2">
      <c r="A615" s="106" t="s">
        <v>359</v>
      </c>
      <c r="B615" s="106" t="s">
        <v>316</v>
      </c>
      <c r="C615" s="106" t="s">
        <v>253</v>
      </c>
      <c r="D615" s="106" t="s">
        <v>254</v>
      </c>
      <c r="E615">
        <v>6703</v>
      </c>
      <c r="F615" s="106" t="s">
        <v>3239</v>
      </c>
      <c r="G615" s="106" t="s">
        <v>255</v>
      </c>
      <c r="H615" s="106" t="s">
        <v>280</v>
      </c>
      <c r="I615" t="s">
        <v>286</v>
      </c>
      <c r="J615" t="s">
        <v>3900</v>
      </c>
    </row>
    <row r="616" spans="1:10" x14ac:dyDescent="0.2">
      <c r="A616" s="106" t="s">
        <v>359</v>
      </c>
      <c r="B616" s="106" t="s">
        <v>316</v>
      </c>
      <c r="C616" s="106" t="s">
        <v>253</v>
      </c>
      <c r="D616" s="106" t="s">
        <v>254</v>
      </c>
      <c r="E616">
        <v>6730</v>
      </c>
      <c r="F616" s="106" t="s">
        <v>2085</v>
      </c>
      <c r="G616" s="106" t="s">
        <v>255</v>
      </c>
      <c r="H616" s="106" t="s">
        <v>280</v>
      </c>
      <c r="I616">
        <v>93</v>
      </c>
    </row>
    <row r="617" spans="1:10" x14ac:dyDescent="0.2">
      <c r="A617" s="106" t="s">
        <v>359</v>
      </c>
      <c r="B617" s="106" t="s">
        <v>316</v>
      </c>
      <c r="C617" s="106" t="s">
        <v>253</v>
      </c>
      <c r="D617" s="106" t="s">
        <v>254</v>
      </c>
      <c r="E617">
        <v>6742</v>
      </c>
      <c r="F617" s="106" t="s">
        <v>2086</v>
      </c>
      <c r="G617" s="106" t="s">
        <v>255</v>
      </c>
      <c r="H617" s="106" t="s">
        <v>280</v>
      </c>
      <c r="I617">
        <v>353</v>
      </c>
    </row>
    <row r="618" spans="1:10" x14ac:dyDescent="0.2">
      <c r="A618" s="106" t="s">
        <v>359</v>
      </c>
      <c r="B618" s="106" t="s">
        <v>316</v>
      </c>
      <c r="C618" s="106" t="s">
        <v>253</v>
      </c>
      <c r="D618" s="106" t="s">
        <v>254</v>
      </c>
      <c r="E618">
        <v>6743</v>
      </c>
      <c r="F618" s="106" t="s">
        <v>2087</v>
      </c>
      <c r="G618" s="106" t="s">
        <v>263</v>
      </c>
      <c r="H618" s="106" t="s">
        <v>280</v>
      </c>
      <c r="I618">
        <v>110</v>
      </c>
    </row>
    <row r="619" spans="1:10" x14ac:dyDescent="0.2">
      <c r="A619" s="106" t="s">
        <v>359</v>
      </c>
      <c r="B619" s="106" t="s">
        <v>316</v>
      </c>
      <c r="C619" s="106" t="s">
        <v>253</v>
      </c>
      <c r="D619" s="106" t="s">
        <v>254</v>
      </c>
      <c r="E619">
        <v>6763</v>
      </c>
      <c r="F619" s="106" t="s">
        <v>2088</v>
      </c>
      <c r="G619" s="106" t="s">
        <v>255</v>
      </c>
      <c r="H619" s="106" t="s">
        <v>280</v>
      </c>
      <c r="I619" s="106">
        <v>126</v>
      </c>
      <c r="J619" s="106"/>
    </row>
    <row r="620" spans="1:10" x14ac:dyDescent="0.2">
      <c r="A620" s="106" t="s">
        <v>359</v>
      </c>
      <c r="B620" s="106" t="s">
        <v>316</v>
      </c>
      <c r="C620" s="106" t="s">
        <v>253</v>
      </c>
      <c r="D620" s="106" t="s">
        <v>254</v>
      </c>
      <c r="E620">
        <v>6779</v>
      </c>
      <c r="F620" s="106" t="s">
        <v>2089</v>
      </c>
      <c r="G620" s="106" t="s">
        <v>255</v>
      </c>
      <c r="H620" s="106" t="s">
        <v>280</v>
      </c>
      <c r="I620" s="106">
        <v>102</v>
      </c>
      <c r="J620" s="106"/>
    </row>
    <row r="621" spans="1:10" x14ac:dyDescent="0.2">
      <c r="A621" s="106" t="s">
        <v>359</v>
      </c>
      <c r="B621" s="106" t="s">
        <v>316</v>
      </c>
      <c r="C621" s="106" t="s">
        <v>253</v>
      </c>
      <c r="D621" s="106" t="s">
        <v>254</v>
      </c>
      <c r="E621">
        <v>6804</v>
      </c>
      <c r="F621" s="106" t="s">
        <v>2090</v>
      </c>
      <c r="G621" s="106" t="s">
        <v>255</v>
      </c>
      <c r="H621" s="106" t="s">
        <v>280</v>
      </c>
      <c r="I621">
        <v>823</v>
      </c>
    </row>
    <row r="622" spans="1:10" x14ac:dyDescent="0.2">
      <c r="A622" s="106" t="s">
        <v>359</v>
      </c>
      <c r="B622" s="106" t="s">
        <v>316</v>
      </c>
      <c r="C622" s="106" t="s">
        <v>253</v>
      </c>
      <c r="D622" s="106" t="s">
        <v>254</v>
      </c>
      <c r="E622">
        <v>6822</v>
      </c>
      <c r="F622" s="106" t="s">
        <v>2091</v>
      </c>
      <c r="G622" s="106" t="s">
        <v>259</v>
      </c>
      <c r="H622" s="106" t="s">
        <v>280</v>
      </c>
      <c r="I622" s="106">
        <v>50</v>
      </c>
      <c r="J622" s="106"/>
    </row>
    <row r="623" spans="1:10" x14ac:dyDescent="0.2">
      <c r="A623" s="106" t="s">
        <v>359</v>
      </c>
      <c r="B623" s="106" t="s">
        <v>316</v>
      </c>
      <c r="C623" s="106" t="s">
        <v>253</v>
      </c>
      <c r="D623" s="106" t="s">
        <v>254</v>
      </c>
      <c r="E623">
        <v>6844</v>
      </c>
      <c r="F623" s="106" t="s">
        <v>2092</v>
      </c>
      <c r="G623" s="106" t="s">
        <v>255</v>
      </c>
      <c r="H623" s="106" t="s">
        <v>280</v>
      </c>
      <c r="I623" s="106">
        <v>353</v>
      </c>
      <c r="J623" s="106"/>
    </row>
    <row r="624" spans="1:10" x14ac:dyDescent="0.2">
      <c r="A624" s="106" t="s">
        <v>359</v>
      </c>
      <c r="B624" s="106" t="s">
        <v>316</v>
      </c>
      <c r="C624" s="106" t="s">
        <v>262</v>
      </c>
      <c r="D624" s="106" t="s">
        <v>254</v>
      </c>
      <c r="E624">
        <v>6853</v>
      </c>
      <c r="F624" s="106" t="s">
        <v>2093</v>
      </c>
      <c r="G624" s="106" t="s">
        <v>255</v>
      </c>
      <c r="H624" s="106" t="s">
        <v>280</v>
      </c>
      <c r="I624" s="106">
        <v>120</v>
      </c>
      <c r="J624" s="106"/>
    </row>
    <row r="625" spans="1:10" x14ac:dyDescent="0.2">
      <c r="A625" s="106" t="s">
        <v>359</v>
      </c>
      <c r="B625" s="106" t="s">
        <v>316</v>
      </c>
      <c r="C625" s="106" t="s">
        <v>253</v>
      </c>
      <c r="D625" s="106" t="s">
        <v>254</v>
      </c>
      <c r="E625">
        <v>6862</v>
      </c>
      <c r="F625" s="106" t="s">
        <v>2094</v>
      </c>
      <c r="G625" s="106" t="s">
        <v>259</v>
      </c>
      <c r="H625" s="106" t="s">
        <v>280</v>
      </c>
      <c r="I625" s="106">
        <v>31</v>
      </c>
      <c r="J625" s="106"/>
    </row>
    <row r="626" spans="1:10" x14ac:dyDescent="0.2">
      <c r="A626" s="106" t="s">
        <v>359</v>
      </c>
      <c r="B626" s="106" t="s">
        <v>316</v>
      </c>
      <c r="C626" s="106" t="s">
        <v>253</v>
      </c>
      <c r="D626" s="106" t="s">
        <v>254</v>
      </c>
      <c r="E626">
        <v>6863</v>
      </c>
      <c r="F626" s="106" t="s">
        <v>3459</v>
      </c>
      <c r="G626" s="106" t="s">
        <v>259</v>
      </c>
      <c r="H626" s="106" t="s">
        <v>280</v>
      </c>
      <c r="I626">
        <v>86</v>
      </c>
    </row>
    <row r="627" spans="1:10" x14ac:dyDescent="0.2">
      <c r="A627" s="106" t="s">
        <v>359</v>
      </c>
      <c r="B627" s="106" t="s">
        <v>316</v>
      </c>
      <c r="C627" s="106" t="s">
        <v>253</v>
      </c>
      <c r="D627" s="106" t="s">
        <v>254</v>
      </c>
      <c r="E627">
        <v>6904</v>
      </c>
      <c r="F627" s="106" t="s">
        <v>2095</v>
      </c>
      <c r="G627" s="106" t="s">
        <v>255</v>
      </c>
      <c r="H627" s="106" t="s">
        <v>280</v>
      </c>
      <c r="I627" s="106">
        <v>212</v>
      </c>
      <c r="J627" s="106"/>
    </row>
    <row r="628" spans="1:10" x14ac:dyDescent="0.2">
      <c r="A628" s="106" t="s">
        <v>359</v>
      </c>
      <c r="B628" s="106" t="s">
        <v>316</v>
      </c>
      <c r="C628" s="106" t="s">
        <v>253</v>
      </c>
      <c r="D628" s="106" t="s">
        <v>254</v>
      </c>
      <c r="E628">
        <v>6919</v>
      </c>
      <c r="F628" s="106" t="s">
        <v>2096</v>
      </c>
      <c r="G628" s="106" t="s">
        <v>259</v>
      </c>
      <c r="H628" s="106" t="s">
        <v>280</v>
      </c>
      <c r="I628">
        <v>70</v>
      </c>
    </row>
    <row r="629" spans="1:10" x14ac:dyDescent="0.2">
      <c r="A629" s="106" t="s">
        <v>359</v>
      </c>
      <c r="B629" s="106" t="s">
        <v>316</v>
      </c>
      <c r="C629" s="106" t="s">
        <v>262</v>
      </c>
      <c r="D629" s="106" t="s">
        <v>254</v>
      </c>
      <c r="E629">
        <v>6929</v>
      </c>
      <c r="F629" s="106" t="s">
        <v>376</v>
      </c>
      <c r="G629" s="106" t="s">
        <v>255</v>
      </c>
      <c r="H629" s="106" t="s">
        <v>280</v>
      </c>
      <c r="I629">
        <v>663</v>
      </c>
    </row>
    <row r="630" spans="1:10" x14ac:dyDescent="0.2">
      <c r="A630" s="106" t="s">
        <v>359</v>
      </c>
      <c r="B630" s="106" t="s">
        <v>316</v>
      </c>
      <c r="C630" s="106" t="s">
        <v>253</v>
      </c>
      <c r="D630" s="106" t="s">
        <v>254</v>
      </c>
      <c r="E630">
        <v>6951</v>
      </c>
      <c r="F630" s="106" t="s">
        <v>2097</v>
      </c>
      <c r="G630" s="106" t="s">
        <v>255</v>
      </c>
      <c r="H630" s="106" t="s">
        <v>280</v>
      </c>
      <c r="I630" t="s">
        <v>286</v>
      </c>
      <c r="J630" t="s">
        <v>4098</v>
      </c>
    </row>
    <row r="631" spans="1:10" x14ac:dyDescent="0.2">
      <c r="A631" s="106" t="s">
        <v>359</v>
      </c>
      <c r="B631" s="106" t="s">
        <v>316</v>
      </c>
      <c r="C631" s="106" t="s">
        <v>253</v>
      </c>
      <c r="D631" s="106" t="s">
        <v>254</v>
      </c>
      <c r="E631">
        <v>6958</v>
      </c>
      <c r="F631" s="106" t="s">
        <v>2098</v>
      </c>
      <c r="G631" s="106" t="s">
        <v>255</v>
      </c>
      <c r="H631" s="106" t="s">
        <v>280</v>
      </c>
      <c r="I631" s="106">
        <v>327</v>
      </c>
      <c r="J631" s="106"/>
    </row>
    <row r="632" spans="1:10" x14ac:dyDescent="0.2">
      <c r="A632" s="106" t="s">
        <v>359</v>
      </c>
      <c r="B632" s="106" t="s">
        <v>316</v>
      </c>
      <c r="C632" s="106" t="s">
        <v>253</v>
      </c>
      <c r="D632" s="106" t="s">
        <v>254</v>
      </c>
      <c r="E632">
        <v>6976</v>
      </c>
      <c r="F632" s="106" t="s">
        <v>1466</v>
      </c>
      <c r="G632" s="106" t="s">
        <v>255</v>
      </c>
      <c r="H632" s="106" t="s">
        <v>280</v>
      </c>
      <c r="I632" s="106" t="s">
        <v>305</v>
      </c>
      <c r="J632" s="106" t="s">
        <v>4099</v>
      </c>
    </row>
    <row r="633" spans="1:10" x14ac:dyDescent="0.2">
      <c r="A633" s="106" t="s">
        <v>359</v>
      </c>
      <c r="B633" s="106" t="s">
        <v>316</v>
      </c>
      <c r="C633" s="106" t="s">
        <v>253</v>
      </c>
      <c r="D633" s="106" t="s">
        <v>258</v>
      </c>
      <c r="E633">
        <v>6982</v>
      </c>
      <c r="F633" s="106" t="s">
        <v>2099</v>
      </c>
      <c r="G633" s="106" t="s">
        <v>263</v>
      </c>
      <c r="H633" s="106" t="s">
        <v>285</v>
      </c>
      <c r="I633" s="106">
        <v>10</v>
      </c>
      <c r="J633" s="106"/>
    </row>
    <row r="634" spans="1:10" x14ac:dyDescent="0.2">
      <c r="A634" s="106" t="s">
        <v>359</v>
      </c>
      <c r="B634" s="106" t="s">
        <v>316</v>
      </c>
      <c r="C634" s="106" t="s">
        <v>253</v>
      </c>
      <c r="D634" s="106" t="s">
        <v>254</v>
      </c>
      <c r="E634">
        <v>6986</v>
      </c>
      <c r="F634" s="106" t="s">
        <v>1256</v>
      </c>
      <c r="G634" s="106" t="s">
        <v>255</v>
      </c>
      <c r="H634" s="106" t="s">
        <v>280</v>
      </c>
      <c r="I634">
        <v>555</v>
      </c>
    </row>
    <row r="635" spans="1:10" x14ac:dyDescent="0.2">
      <c r="A635" s="106" t="s">
        <v>359</v>
      </c>
      <c r="B635" s="106" t="s">
        <v>316</v>
      </c>
      <c r="C635" s="106" t="s">
        <v>253</v>
      </c>
      <c r="D635" s="106" t="s">
        <v>254</v>
      </c>
      <c r="E635">
        <v>7014</v>
      </c>
      <c r="F635" s="106" t="s">
        <v>2100</v>
      </c>
      <c r="G635" s="106" t="s">
        <v>255</v>
      </c>
      <c r="H635" s="106" t="s">
        <v>285</v>
      </c>
      <c r="I635" s="106">
        <v>160</v>
      </c>
      <c r="J635" s="106"/>
    </row>
    <row r="636" spans="1:10" x14ac:dyDescent="0.2">
      <c r="A636" s="106" t="s">
        <v>359</v>
      </c>
      <c r="B636" s="106" t="s">
        <v>316</v>
      </c>
      <c r="C636" s="106" t="s">
        <v>253</v>
      </c>
      <c r="D636" s="106" t="s">
        <v>254</v>
      </c>
      <c r="E636">
        <v>7122</v>
      </c>
      <c r="F636" s="106" t="s">
        <v>2101</v>
      </c>
      <c r="G636" s="106" t="s">
        <v>255</v>
      </c>
      <c r="H636" s="106" t="s">
        <v>285</v>
      </c>
      <c r="I636" s="106">
        <v>115</v>
      </c>
      <c r="J636" s="106"/>
    </row>
    <row r="637" spans="1:10" x14ac:dyDescent="0.2">
      <c r="A637" s="106" t="s">
        <v>359</v>
      </c>
      <c r="B637" s="106" t="s">
        <v>316</v>
      </c>
      <c r="C637" s="106" t="s">
        <v>253</v>
      </c>
      <c r="D637" s="106" t="s">
        <v>254</v>
      </c>
      <c r="E637">
        <v>7167</v>
      </c>
      <c r="F637" s="106" t="s">
        <v>1468</v>
      </c>
      <c r="G637" s="106" t="s">
        <v>255</v>
      </c>
      <c r="H637" s="106" t="s">
        <v>424</v>
      </c>
      <c r="I637" s="106" t="s">
        <v>278</v>
      </c>
      <c r="J637" s="106" t="s">
        <v>4100</v>
      </c>
    </row>
    <row r="638" spans="1:10" x14ac:dyDescent="0.2">
      <c r="A638" s="106" t="s">
        <v>359</v>
      </c>
      <c r="B638" s="106" t="s">
        <v>316</v>
      </c>
      <c r="C638" s="106" t="s">
        <v>253</v>
      </c>
      <c r="D638" s="106" t="s">
        <v>254</v>
      </c>
      <c r="E638">
        <v>7189</v>
      </c>
      <c r="F638" s="106" t="s">
        <v>2102</v>
      </c>
      <c r="G638" s="106" t="s">
        <v>255</v>
      </c>
      <c r="H638" s="106" t="s">
        <v>424</v>
      </c>
      <c r="I638" s="106" t="s">
        <v>286</v>
      </c>
      <c r="J638" s="106" t="s">
        <v>4101</v>
      </c>
    </row>
    <row r="639" spans="1:10" x14ac:dyDescent="0.2">
      <c r="A639" s="106" t="s">
        <v>359</v>
      </c>
      <c r="B639" s="106" t="s">
        <v>316</v>
      </c>
      <c r="C639" s="106" t="s">
        <v>253</v>
      </c>
      <c r="D639" s="106" t="s">
        <v>254</v>
      </c>
      <c r="E639">
        <v>7192</v>
      </c>
      <c r="F639" s="106" t="s">
        <v>2103</v>
      </c>
      <c r="G639" s="106" t="s">
        <v>255</v>
      </c>
      <c r="H639" s="106" t="s">
        <v>291</v>
      </c>
      <c r="I639" s="106">
        <v>143</v>
      </c>
      <c r="J639" s="106"/>
    </row>
    <row r="640" spans="1:10" x14ac:dyDescent="0.2">
      <c r="A640" s="106" t="s">
        <v>359</v>
      </c>
      <c r="B640" s="106" t="s">
        <v>316</v>
      </c>
      <c r="C640" s="106" t="s">
        <v>253</v>
      </c>
      <c r="D640" s="106" t="s">
        <v>254</v>
      </c>
      <c r="E640">
        <v>7202</v>
      </c>
      <c r="F640" s="106" t="s">
        <v>1544</v>
      </c>
      <c r="G640" s="106" t="s">
        <v>255</v>
      </c>
      <c r="H640" s="106" t="s">
        <v>285</v>
      </c>
      <c r="I640" s="106" t="s">
        <v>361</v>
      </c>
      <c r="J640" s="106" t="s">
        <v>4102</v>
      </c>
    </row>
    <row r="641" spans="1:10" x14ac:dyDescent="0.2">
      <c r="A641" s="106" t="s">
        <v>359</v>
      </c>
      <c r="B641" s="106" t="s">
        <v>316</v>
      </c>
      <c r="C641" s="106" t="s">
        <v>253</v>
      </c>
      <c r="D641" s="106" t="s">
        <v>254</v>
      </c>
      <c r="E641">
        <v>7220</v>
      </c>
      <c r="F641" s="106" t="s">
        <v>2104</v>
      </c>
      <c r="G641" s="106" t="s">
        <v>255</v>
      </c>
      <c r="H641" s="106" t="s">
        <v>285</v>
      </c>
      <c r="I641" s="106">
        <v>861</v>
      </c>
      <c r="J641" s="106"/>
    </row>
    <row r="642" spans="1:10" x14ac:dyDescent="0.2">
      <c r="A642" s="106" t="s">
        <v>359</v>
      </c>
      <c r="B642" s="106" t="s">
        <v>316</v>
      </c>
      <c r="C642" s="106" t="s">
        <v>253</v>
      </c>
      <c r="D642" s="106" t="s">
        <v>254</v>
      </c>
      <c r="E642">
        <v>7226</v>
      </c>
      <c r="F642" s="106" t="s">
        <v>2105</v>
      </c>
      <c r="G642" s="106" t="s">
        <v>255</v>
      </c>
      <c r="H642" s="106" t="s">
        <v>285</v>
      </c>
      <c r="I642">
        <v>611</v>
      </c>
    </row>
    <row r="643" spans="1:10" x14ac:dyDescent="0.2">
      <c r="A643" s="106" t="s">
        <v>359</v>
      </c>
      <c r="B643" s="106" t="s">
        <v>316</v>
      </c>
      <c r="C643" s="106" t="s">
        <v>253</v>
      </c>
      <c r="D643" s="106" t="s">
        <v>254</v>
      </c>
      <c r="E643">
        <v>7267</v>
      </c>
      <c r="F643" s="106" t="s">
        <v>3240</v>
      </c>
      <c r="G643" s="106" t="s">
        <v>255</v>
      </c>
      <c r="H643" s="106" t="s">
        <v>285</v>
      </c>
      <c r="I643" t="s">
        <v>3915</v>
      </c>
      <c r="J643" t="s">
        <v>4103</v>
      </c>
    </row>
    <row r="644" spans="1:10" x14ac:dyDescent="0.2">
      <c r="A644" s="106" t="s">
        <v>359</v>
      </c>
      <c r="B644" s="106" t="s">
        <v>316</v>
      </c>
      <c r="C644" s="106" t="s">
        <v>253</v>
      </c>
      <c r="D644" s="106" t="s">
        <v>254</v>
      </c>
      <c r="E644">
        <v>7269</v>
      </c>
      <c r="F644" s="106" t="s">
        <v>1469</v>
      </c>
      <c r="G644" s="106" t="s">
        <v>255</v>
      </c>
      <c r="H644" s="106" t="s">
        <v>285</v>
      </c>
      <c r="I644" t="s">
        <v>1593</v>
      </c>
      <c r="J644" t="s">
        <v>4104</v>
      </c>
    </row>
    <row r="645" spans="1:10" x14ac:dyDescent="0.2">
      <c r="A645" s="106" t="s">
        <v>359</v>
      </c>
      <c r="B645" s="106" t="s">
        <v>316</v>
      </c>
      <c r="C645" s="106" t="s">
        <v>253</v>
      </c>
      <c r="D645" s="106" t="s">
        <v>254</v>
      </c>
      <c r="E645">
        <v>7292</v>
      </c>
      <c r="F645" s="106" t="s">
        <v>2106</v>
      </c>
      <c r="G645" s="106" t="s">
        <v>263</v>
      </c>
      <c r="H645" s="106" t="s">
        <v>285</v>
      </c>
      <c r="I645">
        <v>362</v>
      </c>
    </row>
    <row r="646" spans="1:10" x14ac:dyDescent="0.2">
      <c r="A646" s="106" t="s">
        <v>359</v>
      </c>
      <c r="B646" s="106" t="s">
        <v>316</v>
      </c>
      <c r="C646" s="106" t="s">
        <v>253</v>
      </c>
      <c r="D646" s="106" t="s">
        <v>254</v>
      </c>
      <c r="E646">
        <v>7408</v>
      </c>
      <c r="F646" s="106" t="s">
        <v>2107</v>
      </c>
      <c r="G646" s="106" t="s">
        <v>255</v>
      </c>
      <c r="H646" s="106" t="s">
        <v>285</v>
      </c>
      <c r="I646">
        <v>368</v>
      </c>
    </row>
    <row r="647" spans="1:10" x14ac:dyDescent="0.2">
      <c r="A647" s="106" t="s">
        <v>359</v>
      </c>
      <c r="B647" s="106" t="s">
        <v>316</v>
      </c>
      <c r="C647" s="106" t="s">
        <v>253</v>
      </c>
      <c r="D647" s="106" t="s">
        <v>254</v>
      </c>
      <c r="E647">
        <v>7417</v>
      </c>
      <c r="F647" s="106" t="s">
        <v>1545</v>
      </c>
      <c r="G647" s="106" t="s">
        <v>255</v>
      </c>
      <c r="H647" s="106" t="s">
        <v>261</v>
      </c>
      <c r="I647" s="106">
        <v>118</v>
      </c>
      <c r="J647" s="106"/>
    </row>
    <row r="648" spans="1:10" x14ac:dyDescent="0.2">
      <c r="A648" s="106" t="s">
        <v>359</v>
      </c>
      <c r="B648" s="106" t="s">
        <v>316</v>
      </c>
      <c r="C648" s="106" t="s">
        <v>253</v>
      </c>
      <c r="D648" s="106" t="s">
        <v>258</v>
      </c>
      <c r="E648">
        <v>7443</v>
      </c>
      <c r="F648" s="106" t="s">
        <v>2108</v>
      </c>
      <c r="G648" s="106" t="s">
        <v>259</v>
      </c>
      <c r="H648" s="106" t="s">
        <v>261</v>
      </c>
      <c r="I648" s="106">
        <v>35</v>
      </c>
      <c r="J648" s="106"/>
    </row>
    <row r="649" spans="1:10" x14ac:dyDescent="0.2">
      <c r="A649" s="106" t="s">
        <v>359</v>
      </c>
      <c r="B649" s="106" t="s">
        <v>316</v>
      </c>
      <c r="C649" s="106" t="s">
        <v>253</v>
      </c>
      <c r="D649" s="106" t="s">
        <v>254</v>
      </c>
      <c r="E649">
        <v>7458</v>
      </c>
      <c r="F649" s="106" t="s">
        <v>2109</v>
      </c>
      <c r="G649" s="106" t="s">
        <v>255</v>
      </c>
      <c r="H649" s="106" t="s">
        <v>261</v>
      </c>
      <c r="I649" s="106" t="s">
        <v>322</v>
      </c>
      <c r="J649" s="106" t="s">
        <v>4105</v>
      </c>
    </row>
    <row r="650" spans="1:10" x14ac:dyDescent="0.2">
      <c r="A650" s="106" t="s">
        <v>359</v>
      </c>
      <c r="B650" s="106" t="s">
        <v>316</v>
      </c>
      <c r="C650" s="106" t="s">
        <v>253</v>
      </c>
      <c r="D650" s="106" t="s">
        <v>254</v>
      </c>
      <c r="E650">
        <v>7486</v>
      </c>
      <c r="F650" s="106" t="s">
        <v>2110</v>
      </c>
      <c r="G650" s="106" t="s">
        <v>259</v>
      </c>
      <c r="H650" s="106" t="s">
        <v>261</v>
      </c>
      <c r="I650" s="106">
        <v>89</v>
      </c>
      <c r="J650" s="106"/>
    </row>
    <row r="651" spans="1:10" x14ac:dyDescent="0.2">
      <c r="A651" s="106" t="s">
        <v>359</v>
      </c>
      <c r="B651" s="106" t="s">
        <v>316</v>
      </c>
      <c r="C651" s="106" t="s">
        <v>257</v>
      </c>
      <c r="D651" s="106" t="s">
        <v>258</v>
      </c>
      <c r="E651">
        <v>7505</v>
      </c>
      <c r="F651" s="106" t="s">
        <v>1471</v>
      </c>
      <c r="G651" s="106" t="s">
        <v>263</v>
      </c>
      <c r="H651" s="106" t="s">
        <v>261</v>
      </c>
      <c r="I651" s="106">
        <v>61</v>
      </c>
      <c r="J651" s="106"/>
    </row>
    <row r="652" spans="1:10" x14ac:dyDescent="0.2">
      <c r="A652" s="106" t="s">
        <v>359</v>
      </c>
      <c r="B652" s="106" t="s">
        <v>316</v>
      </c>
      <c r="C652" s="106" t="s">
        <v>253</v>
      </c>
      <c r="D652" s="106" t="s">
        <v>254</v>
      </c>
      <c r="E652">
        <v>7509</v>
      </c>
      <c r="F652" s="106" t="s">
        <v>2111</v>
      </c>
      <c r="G652" s="106" t="s">
        <v>259</v>
      </c>
      <c r="H652" s="106" t="s">
        <v>265</v>
      </c>
      <c r="I652">
        <v>65</v>
      </c>
    </row>
    <row r="653" spans="1:10" x14ac:dyDescent="0.2">
      <c r="A653" s="106" t="s">
        <v>359</v>
      </c>
      <c r="B653" s="106" t="s">
        <v>316</v>
      </c>
      <c r="C653" s="106" t="s">
        <v>253</v>
      </c>
      <c r="D653" s="106" t="s">
        <v>254</v>
      </c>
      <c r="E653">
        <v>7616</v>
      </c>
      <c r="F653" s="106" t="s">
        <v>2112</v>
      </c>
      <c r="G653" s="106" t="s">
        <v>255</v>
      </c>
      <c r="H653" s="106" t="s">
        <v>265</v>
      </c>
      <c r="I653" t="s">
        <v>286</v>
      </c>
      <c r="J653" t="s">
        <v>4106</v>
      </c>
    </row>
    <row r="654" spans="1:10" x14ac:dyDescent="0.2">
      <c r="A654" s="106" t="s">
        <v>359</v>
      </c>
      <c r="B654" s="106" t="s">
        <v>316</v>
      </c>
      <c r="C654" s="106" t="s">
        <v>253</v>
      </c>
      <c r="D654" s="106" t="s">
        <v>258</v>
      </c>
      <c r="E654">
        <v>7621</v>
      </c>
      <c r="F654" s="106" t="s">
        <v>2113</v>
      </c>
      <c r="G654" s="106" t="s">
        <v>259</v>
      </c>
      <c r="H654" s="106" t="s">
        <v>265</v>
      </c>
      <c r="I654">
        <v>181</v>
      </c>
    </row>
    <row r="655" spans="1:10" x14ac:dyDescent="0.2">
      <c r="A655" s="106" t="s">
        <v>359</v>
      </c>
      <c r="B655" s="106" t="s">
        <v>316</v>
      </c>
      <c r="C655" s="106" t="s">
        <v>262</v>
      </c>
      <c r="D655" s="106" t="s">
        <v>254</v>
      </c>
      <c r="E655">
        <v>7716</v>
      </c>
      <c r="F655" s="106" t="s">
        <v>2114</v>
      </c>
      <c r="G655" s="106" t="s">
        <v>259</v>
      </c>
      <c r="H655" s="106" t="s">
        <v>331</v>
      </c>
      <c r="I655" t="s">
        <v>286</v>
      </c>
      <c r="J655" t="s">
        <v>4027</v>
      </c>
    </row>
    <row r="656" spans="1:10" x14ac:dyDescent="0.2">
      <c r="A656" s="106" t="s">
        <v>359</v>
      </c>
      <c r="B656" s="106" t="s">
        <v>316</v>
      </c>
      <c r="C656" s="106" t="s">
        <v>253</v>
      </c>
      <c r="D656" s="106" t="s">
        <v>254</v>
      </c>
      <c r="E656">
        <v>7727</v>
      </c>
      <c r="F656" s="106" t="s">
        <v>2115</v>
      </c>
      <c r="G656" s="106" t="s">
        <v>255</v>
      </c>
      <c r="H656" s="106" t="s">
        <v>331</v>
      </c>
      <c r="I656">
        <v>64</v>
      </c>
    </row>
    <row r="657" spans="1:10" x14ac:dyDescent="0.2">
      <c r="A657" s="106" t="s">
        <v>359</v>
      </c>
      <c r="B657" s="106" t="s">
        <v>316</v>
      </c>
      <c r="C657" s="106" t="s">
        <v>262</v>
      </c>
      <c r="D657" s="106" t="s">
        <v>254</v>
      </c>
      <c r="E657">
        <v>7740</v>
      </c>
      <c r="F657" s="106" t="s">
        <v>2116</v>
      </c>
      <c r="G657" s="106" t="s">
        <v>255</v>
      </c>
      <c r="H657" s="106" t="s">
        <v>331</v>
      </c>
      <c r="I657">
        <v>605</v>
      </c>
    </row>
    <row r="658" spans="1:10" x14ac:dyDescent="0.2">
      <c r="A658" s="106" t="s">
        <v>359</v>
      </c>
      <c r="B658" s="106" t="s">
        <v>316</v>
      </c>
      <c r="C658" s="106" t="s">
        <v>253</v>
      </c>
      <c r="D658" s="106" t="s">
        <v>254</v>
      </c>
      <c r="E658">
        <v>7743</v>
      </c>
      <c r="F658" s="106" t="s">
        <v>2117</v>
      </c>
      <c r="G658" s="106" t="s">
        <v>255</v>
      </c>
      <c r="H658" s="106" t="s">
        <v>331</v>
      </c>
      <c r="I658">
        <v>276</v>
      </c>
    </row>
    <row r="659" spans="1:10" x14ac:dyDescent="0.2">
      <c r="A659" s="106" t="s">
        <v>359</v>
      </c>
      <c r="B659" s="106" t="s">
        <v>316</v>
      </c>
      <c r="C659" s="106" t="s">
        <v>253</v>
      </c>
      <c r="D659" s="106" t="s">
        <v>254</v>
      </c>
      <c r="E659">
        <v>7752</v>
      </c>
      <c r="F659" s="106" t="s">
        <v>2118</v>
      </c>
      <c r="G659" s="106" t="s">
        <v>255</v>
      </c>
      <c r="H659" s="106" t="s">
        <v>280</v>
      </c>
      <c r="I659" t="s">
        <v>361</v>
      </c>
      <c r="J659" t="s">
        <v>4107</v>
      </c>
    </row>
    <row r="660" spans="1:10" x14ac:dyDescent="0.2">
      <c r="A660" s="106" t="s">
        <v>359</v>
      </c>
      <c r="B660" s="106" t="s">
        <v>316</v>
      </c>
      <c r="C660" s="106" t="s">
        <v>253</v>
      </c>
      <c r="D660" s="106" t="s">
        <v>254</v>
      </c>
      <c r="E660">
        <v>7768</v>
      </c>
      <c r="F660" s="106" t="s">
        <v>2119</v>
      </c>
      <c r="G660" s="106" t="s">
        <v>263</v>
      </c>
      <c r="H660" s="106" t="s">
        <v>331</v>
      </c>
      <c r="I660">
        <v>54</v>
      </c>
    </row>
    <row r="661" spans="1:10" x14ac:dyDescent="0.2">
      <c r="A661" s="106" t="s">
        <v>359</v>
      </c>
      <c r="B661" s="106" t="s">
        <v>316</v>
      </c>
      <c r="C661" s="106" t="s">
        <v>257</v>
      </c>
      <c r="D661" s="106" t="s">
        <v>254</v>
      </c>
      <c r="E661">
        <v>7819</v>
      </c>
      <c r="F661" s="106" t="s">
        <v>2120</v>
      </c>
      <c r="G661" s="106" t="s">
        <v>255</v>
      </c>
      <c r="H661" s="106" t="s">
        <v>277</v>
      </c>
      <c r="I661" s="106">
        <v>53</v>
      </c>
      <c r="J661" s="106"/>
    </row>
    <row r="662" spans="1:10" x14ac:dyDescent="0.2">
      <c r="A662" s="106" t="s">
        <v>359</v>
      </c>
      <c r="B662" s="106" t="s">
        <v>316</v>
      </c>
      <c r="C662" s="106" t="s">
        <v>264</v>
      </c>
      <c r="D662" s="106" t="s">
        <v>254</v>
      </c>
      <c r="E662">
        <v>7826</v>
      </c>
      <c r="F662" s="106" t="s">
        <v>2121</v>
      </c>
      <c r="G662" s="106" t="s">
        <v>259</v>
      </c>
      <c r="H662" s="106" t="s">
        <v>277</v>
      </c>
      <c r="I662">
        <v>429</v>
      </c>
    </row>
    <row r="663" spans="1:10" x14ac:dyDescent="0.2">
      <c r="A663" s="106" t="s">
        <v>359</v>
      </c>
      <c r="B663" s="106" t="s">
        <v>316</v>
      </c>
      <c r="C663" s="106" t="s">
        <v>253</v>
      </c>
      <c r="D663" s="106" t="s">
        <v>254</v>
      </c>
      <c r="E663">
        <v>7885</v>
      </c>
      <c r="F663" s="106" t="s">
        <v>2122</v>
      </c>
      <c r="G663" s="106" t="s">
        <v>255</v>
      </c>
      <c r="H663" s="106" t="s">
        <v>277</v>
      </c>
      <c r="I663">
        <v>127</v>
      </c>
    </row>
    <row r="664" spans="1:10" x14ac:dyDescent="0.2">
      <c r="A664" s="106" t="s">
        <v>359</v>
      </c>
      <c r="B664" s="106" t="s">
        <v>316</v>
      </c>
      <c r="C664" s="106" t="s">
        <v>253</v>
      </c>
      <c r="D664" s="106" t="s">
        <v>254</v>
      </c>
      <c r="E664">
        <v>7898</v>
      </c>
      <c r="F664" s="106" t="s">
        <v>2123</v>
      </c>
      <c r="G664" s="106" t="s">
        <v>255</v>
      </c>
      <c r="H664" s="106" t="s">
        <v>277</v>
      </c>
      <c r="I664">
        <v>112</v>
      </c>
    </row>
    <row r="665" spans="1:10" x14ac:dyDescent="0.2">
      <c r="A665" s="106" t="s">
        <v>359</v>
      </c>
      <c r="B665" s="106" t="s">
        <v>316</v>
      </c>
      <c r="C665" s="106" t="s">
        <v>253</v>
      </c>
      <c r="D665" s="106" t="s">
        <v>254</v>
      </c>
      <c r="E665">
        <v>7905</v>
      </c>
      <c r="F665" s="106" t="s">
        <v>2124</v>
      </c>
      <c r="G665" s="106" t="s">
        <v>255</v>
      </c>
      <c r="H665" s="106" t="s">
        <v>277</v>
      </c>
      <c r="I665">
        <v>507</v>
      </c>
    </row>
    <row r="666" spans="1:10" x14ac:dyDescent="0.2">
      <c r="A666" s="106" t="s">
        <v>359</v>
      </c>
      <c r="B666" s="106" t="s">
        <v>316</v>
      </c>
      <c r="C666" s="106" t="s">
        <v>253</v>
      </c>
      <c r="D666" s="106" t="s">
        <v>254</v>
      </c>
      <c r="E666">
        <v>7906</v>
      </c>
      <c r="F666" s="106" t="s">
        <v>2125</v>
      </c>
      <c r="G666" s="106" t="s">
        <v>263</v>
      </c>
      <c r="H666" s="106" t="s">
        <v>277</v>
      </c>
      <c r="I666">
        <v>634</v>
      </c>
    </row>
    <row r="667" spans="1:10" x14ac:dyDescent="0.2">
      <c r="A667" s="106" t="s">
        <v>359</v>
      </c>
      <c r="B667" s="106" t="s">
        <v>316</v>
      </c>
      <c r="C667" s="106" t="s">
        <v>253</v>
      </c>
      <c r="D667" s="106" t="s">
        <v>254</v>
      </c>
      <c r="E667">
        <v>7914</v>
      </c>
      <c r="F667" s="106" t="s">
        <v>3241</v>
      </c>
      <c r="G667" s="106" t="s">
        <v>255</v>
      </c>
      <c r="H667" s="106" t="s">
        <v>277</v>
      </c>
      <c r="I667" s="106">
        <v>268</v>
      </c>
      <c r="J667" s="106"/>
    </row>
    <row r="668" spans="1:10" x14ac:dyDescent="0.2">
      <c r="A668" s="106" t="s">
        <v>359</v>
      </c>
      <c r="B668" s="106" t="s">
        <v>316</v>
      </c>
      <c r="C668" s="106" t="s">
        <v>253</v>
      </c>
      <c r="D668" s="106" t="s">
        <v>254</v>
      </c>
      <c r="E668">
        <v>7927</v>
      </c>
      <c r="F668" s="106" t="s">
        <v>2126</v>
      </c>
      <c r="G668" s="106" t="s">
        <v>259</v>
      </c>
      <c r="H668" s="106" t="s">
        <v>268</v>
      </c>
      <c r="I668" s="106">
        <v>54</v>
      </c>
      <c r="J668" s="106"/>
    </row>
    <row r="669" spans="1:10" x14ac:dyDescent="0.2">
      <c r="A669" s="106" t="s">
        <v>359</v>
      </c>
      <c r="B669" s="106" t="s">
        <v>316</v>
      </c>
      <c r="C669" s="106" t="s">
        <v>253</v>
      </c>
      <c r="D669" s="106" t="s">
        <v>254</v>
      </c>
      <c r="E669">
        <v>7987</v>
      </c>
      <c r="F669" s="106" t="s">
        <v>2127</v>
      </c>
      <c r="G669" s="106" t="s">
        <v>255</v>
      </c>
      <c r="H669" s="106" t="s">
        <v>277</v>
      </c>
      <c r="I669">
        <v>179</v>
      </c>
    </row>
    <row r="670" spans="1:10" x14ac:dyDescent="0.2">
      <c r="A670" s="106" t="s">
        <v>359</v>
      </c>
      <c r="B670" s="106" t="s">
        <v>316</v>
      </c>
      <c r="C670" s="106" t="s">
        <v>262</v>
      </c>
      <c r="D670" s="106" t="s">
        <v>254</v>
      </c>
      <c r="E670">
        <v>7989</v>
      </c>
      <c r="F670" s="106" t="s">
        <v>2128</v>
      </c>
      <c r="G670" s="106" t="s">
        <v>255</v>
      </c>
      <c r="H670" s="106" t="s">
        <v>270</v>
      </c>
      <c r="I670">
        <v>262</v>
      </c>
    </row>
    <row r="671" spans="1:10" x14ac:dyDescent="0.2">
      <c r="A671" s="106" t="s">
        <v>359</v>
      </c>
      <c r="B671" s="106" t="s">
        <v>316</v>
      </c>
      <c r="C671" s="106" t="s">
        <v>253</v>
      </c>
      <c r="D671" s="106" t="s">
        <v>254</v>
      </c>
      <c r="E671">
        <v>8022</v>
      </c>
      <c r="F671" s="106" t="s">
        <v>2129</v>
      </c>
      <c r="G671" s="106" t="s">
        <v>255</v>
      </c>
      <c r="H671" s="106" t="s">
        <v>277</v>
      </c>
      <c r="I671">
        <v>720</v>
      </c>
    </row>
    <row r="672" spans="1:10" x14ac:dyDescent="0.2">
      <c r="A672" s="106" t="s">
        <v>359</v>
      </c>
      <c r="B672" s="106" t="s">
        <v>316</v>
      </c>
      <c r="C672" s="106" t="s">
        <v>253</v>
      </c>
      <c r="D672" s="106" t="s">
        <v>254</v>
      </c>
      <c r="E672">
        <v>8023</v>
      </c>
      <c r="F672" s="106" t="s">
        <v>2130</v>
      </c>
      <c r="G672" s="106" t="s">
        <v>263</v>
      </c>
      <c r="H672" s="106" t="s">
        <v>261</v>
      </c>
      <c r="I672">
        <v>144</v>
      </c>
    </row>
    <row r="673" spans="1:10" x14ac:dyDescent="0.2">
      <c r="A673" s="106" t="s">
        <v>359</v>
      </c>
      <c r="B673" s="106" t="s">
        <v>316</v>
      </c>
      <c r="C673" s="106" t="s">
        <v>253</v>
      </c>
      <c r="D673" s="106" t="s">
        <v>254</v>
      </c>
      <c r="E673">
        <v>8041</v>
      </c>
      <c r="F673" s="106" t="s">
        <v>2131</v>
      </c>
      <c r="G673" s="106" t="s">
        <v>255</v>
      </c>
      <c r="H673" s="106" t="s">
        <v>261</v>
      </c>
      <c r="I673">
        <v>150</v>
      </c>
    </row>
    <row r="674" spans="1:10" x14ac:dyDescent="0.2">
      <c r="A674" s="106" t="s">
        <v>359</v>
      </c>
      <c r="B674" s="106" t="s">
        <v>316</v>
      </c>
      <c r="C674" s="106" t="s">
        <v>253</v>
      </c>
      <c r="D674" s="106" t="s">
        <v>254</v>
      </c>
      <c r="E674">
        <v>8045</v>
      </c>
      <c r="F674" s="106" t="s">
        <v>2132</v>
      </c>
      <c r="G674" s="106" t="s">
        <v>259</v>
      </c>
      <c r="H674" s="106" t="s">
        <v>261</v>
      </c>
      <c r="I674">
        <v>77</v>
      </c>
    </row>
    <row r="675" spans="1:10" x14ac:dyDescent="0.2">
      <c r="A675" s="106" t="s">
        <v>359</v>
      </c>
      <c r="B675" s="106" t="s">
        <v>316</v>
      </c>
      <c r="C675" s="106" t="s">
        <v>253</v>
      </c>
      <c r="D675" s="106" t="s">
        <v>254</v>
      </c>
      <c r="E675">
        <v>8093</v>
      </c>
      <c r="F675" s="106" t="s">
        <v>613</v>
      </c>
      <c r="G675" s="106" t="s">
        <v>255</v>
      </c>
      <c r="H675" s="106" t="s">
        <v>261</v>
      </c>
      <c r="I675" s="106">
        <v>131</v>
      </c>
      <c r="J675" s="106"/>
    </row>
    <row r="676" spans="1:10" x14ac:dyDescent="0.2">
      <c r="A676" s="106" t="s">
        <v>359</v>
      </c>
      <c r="B676" s="106" t="s">
        <v>316</v>
      </c>
      <c r="C676" s="106" t="s">
        <v>253</v>
      </c>
      <c r="D676" s="106" t="s">
        <v>254</v>
      </c>
      <c r="E676">
        <v>8103</v>
      </c>
      <c r="F676" s="106" t="s">
        <v>2133</v>
      </c>
      <c r="G676" s="106" t="s">
        <v>255</v>
      </c>
      <c r="H676" s="106" t="s">
        <v>261</v>
      </c>
      <c r="I676">
        <v>252</v>
      </c>
    </row>
    <row r="677" spans="1:10" x14ac:dyDescent="0.2">
      <c r="A677" s="106" t="s">
        <v>359</v>
      </c>
      <c r="B677" s="106" t="s">
        <v>316</v>
      </c>
      <c r="C677" s="106" t="s">
        <v>253</v>
      </c>
      <c r="D677" s="106" t="s">
        <v>254</v>
      </c>
      <c r="E677">
        <v>8111</v>
      </c>
      <c r="F677" s="106" t="s">
        <v>2134</v>
      </c>
      <c r="G677" s="106" t="s">
        <v>255</v>
      </c>
      <c r="H677" s="106" t="s">
        <v>288</v>
      </c>
      <c r="I677" t="s">
        <v>322</v>
      </c>
      <c r="J677" t="s">
        <v>3892</v>
      </c>
    </row>
    <row r="678" spans="1:10" x14ac:dyDescent="0.2">
      <c r="A678" s="106" t="s">
        <v>359</v>
      </c>
      <c r="B678" s="106" t="s">
        <v>316</v>
      </c>
      <c r="C678" s="106" t="s">
        <v>253</v>
      </c>
      <c r="D678" s="106" t="s">
        <v>254</v>
      </c>
      <c r="E678">
        <v>8119</v>
      </c>
      <c r="F678" s="106" t="s">
        <v>1684</v>
      </c>
      <c r="G678" s="106" t="s">
        <v>259</v>
      </c>
      <c r="H678" s="106" t="s">
        <v>261</v>
      </c>
      <c r="I678">
        <v>93</v>
      </c>
    </row>
    <row r="679" spans="1:10" x14ac:dyDescent="0.2">
      <c r="A679" s="106" t="s">
        <v>359</v>
      </c>
      <c r="B679" s="106" t="s">
        <v>316</v>
      </c>
      <c r="C679" s="106" t="s">
        <v>253</v>
      </c>
      <c r="D679" s="106" t="s">
        <v>254</v>
      </c>
      <c r="E679">
        <v>8139</v>
      </c>
      <c r="F679" s="106" t="s">
        <v>2135</v>
      </c>
      <c r="G679" s="106" t="s">
        <v>263</v>
      </c>
      <c r="H679" s="106" t="s">
        <v>261</v>
      </c>
      <c r="I679">
        <v>39</v>
      </c>
    </row>
    <row r="680" spans="1:10" x14ac:dyDescent="0.2">
      <c r="A680" s="106" t="s">
        <v>359</v>
      </c>
      <c r="B680" s="106" t="s">
        <v>316</v>
      </c>
      <c r="C680" s="106" t="s">
        <v>253</v>
      </c>
      <c r="D680" s="106" t="s">
        <v>254</v>
      </c>
      <c r="E680">
        <v>8153</v>
      </c>
      <c r="F680" s="106" t="s">
        <v>481</v>
      </c>
      <c r="G680" s="106" t="s">
        <v>255</v>
      </c>
      <c r="H680" s="106" t="s">
        <v>261</v>
      </c>
      <c r="I680" s="106">
        <v>981</v>
      </c>
      <c r="J680" s="106"/>
    </row>
    <row r="681" spans="1:10" x14ac:dyDescent="0.2">
      <c r="A681" s="106" t="s">
        <v>359</v>
      </c>
      <c r="B681" s="106" t="s">
        <v>316</v>
      </c>
      <c r="C681" s="106" t="s">
        <v>253</v>
      </c>
      <c r="D681" s="106" t="s">
        <v>254</v>
      </c>
      <c r="E681">
        <v>8163</v>
      </c>
      <c r="F681" s="106" t="s">
        <v>2136</v>
      </c>
      <c r="G681" s="106" t="s">
        <v>255</v>
      </c>
      <c r="H681" s="106" t="s">
        <v>265</v>
      </c>
      <c r="I681">
        <v>365</v>
      </c>
    </row>
    <row r="682" spans="1:10" x14ac:dyDescent="0.2">
      <c r="A682" s="106" t="s">
        <v>359</v>
      </c>
      <c r="B682" s="106" t="s">
        <v>316</v>
      </c>
      <c r="C682" s="106" t="s">
        <v>253</v>
      </c>
      <c r="D682" s="106" t="s">
        <v>258</v>
      </c>
      <c r="E682">
        <v>8209</v>
      </c>
      <c r="F682" s="106" t="s">
        <v>2137</v>
      </c>
      <c r="G682" s="106" t="s">
        <v>263</v>
      </c>
      <c r="H682" s="106" t="s">
        <v>265</v>
      </c>
      <c r="I682">
        <v>49</v>
      </c>
    </row>
    <row r="683" spans="1:10" x14ac:dyDescent="0.2">
      <c r="A683" s="106" t="s">
        <v>359</v>
      </c>
      <c r="B683" s="106" t="s">
        <v>316</v>
      </c>
      <c r="C683" s="106" t="s">
        <v>253</v>
      </c>
      <c r="D683" s="106" t="s">
        <v>254</v>
      </c>
      <c r="E683">
        <v>8219</v>
      </c>
      <c r="F683" s="106" t="s">
        <v>2138</v>
      </c>
      <c r="G683" s="106" t="s">
        <v>255</v>
      </c>
      <c r="H683" s="106" t="s">
        <v>265</v>
      </c>
      <c r="I683">
        <v>718</v>
      </c>
    </row>
    <row r="684" spans="1:10" x14ac:dyDescent="0.2">
      <c r="A684" s="106" t="s">
        <v>359</v>
      </c>
      <c r="B684" s="106" t="s">
        <v>316</v>
      </c>
      <c r="C684" s="106" t="s">
        <v>253</v>
      </c>
      <c r="D684" s="106" t="s">
        <v>254</v>
      </c>
      <c r="E684">
        <v>8226</v>
      </c>
      <c r="F684" s="106" t="s">
        <v>482</v>
      </c>
      <c r="G684" s="106" t="s">
        <v>263</v>
      </c>
      <c r="H684" s="106" t="s">
        <v>261</v>
      </c>
      <c r="I684">
        <v>33</v>
      </c>
    </row>
    <row r="685" spans="1:10" x14ac:dyDescent="0.2">
      <c r="A685" s="106" t="s">
        <v>359</v>
      </c>
      <c r="B685" s="106" t="s">
        <v>316</v>
      </c>
      <c r="C685" s="106" t="s">
        <v>253</v>
      </c>
      <c r="D685" s="106" t="s">
        <v>254</v>
      </c>
      <c r="E685">
        <v>8291</v>
      </c>
      <c r="F685" s="106" t="s">
        <v>2139</v>
      </c>
      <c r="G685" s="106" t="s">
        <v>255</v>
      </c>
      <c r="H685" s="106" t="s">
        <v>265</v>
      </c>
      <c r="I685">
        <v>186</v>
      </c>
    </row>
    <row r="686" spans="1:10" x14ac:dyDescent="0.2">
      <c r="A686" s="106" t="s">
        <v>359</v>
      </c>
      <c r="B686" s="106" t="s">
        <v>316</v>
      </c>
      <c r="C686" s="106" t="s">
        <v>253</v>
      </c>
      <c r="D686" s="106" t="s">
        <v>254</v>
      </c>
      <c r="E686">
        <v>8331</v>
      </c>
      <c r="F686" s="106" t="s">
        <v>2140</v>
      </c>
      <c r="G686" s="106" t="s">
        <v>255</v>
      </c>
      <c r="H686" s="106" t="s">
        <v>424</v>
      </c>
      <c r="I686" t="s">
        <v>272</v>
      </c>
      <c r="J686" t="s">
        <v>3888</v>
      </c>
    </row>
    <row r="687" spans="1:10" x14ac:dyDescent="0.2">
      <c r="A687" s="106" t="s">
        <v>359</v>
      </c>
      <c r="B687" s="106" t="s">
        <v>316</v>
      </c>
      <c r="C687" s="106" t="s">
        <v>253</v>
      </c>
      <c r="D687" s="106" t="s">
        <v>254</v>
      </c>
      <c r="E687">
        <v>8356</v>
      </c>
      <c r="F687" s="106" t="s">
        <v>2141</v>
      </c>
      <c r="G687" s="106" t="s">
        <v>255</v>
      </c>
      <c r="H687" s="106" t="s">
        <v>424</v>
      </c>
      <c r="I687">
        <v>864</v>
      </c>
    </row>
    <row r="688" spans="1:10" x14ac:dyDescent="0.2">
      <c r="A688" s="106" t="s">
        <v>359</v>
      </c>
      <c r="B688" s="106" t="s">
        <v>316</v>
      </c>
      <c r="C688" s="106" t="s">
        <v>253</v>
      </c>
      <c r="D688" s="106" t="s">
        <v>254</v>
      </c>
      <c r="E688">
        <v>8360</v>
      </c>
      <c r="F688" s="106" t="s">
        <v>2142</v>
      </c>
      <c r="G688" s="106" t="s">
        <v>255</v>
      </c>
      <c r="H688" s="106" t="s">
        <v>424</v>
      </c>
      <c r="I688">
        <v>337</v>
      </c>
    </row>
    <row r="689" spans="1:10" x14ac:dyDescent="0.2">
      <c r="A689" s="106" t="s">
        <v>359</v>
      </c>
      <c r="B689" s="106" t="s">
        <v>316</v>
      </c>
      <c r="C689" s="106" t="s">
        <v>253</v>
      </c>
      <c r="D689" s="106" t="s">
        <v>254</v>
      </c>
      <c r="E689">
        <v>8361</v>
      </c>
      <c r="F689" s="106" t="s">
        <v>2143</v>
      </c>
      <c r="G689" s="106" t="s">
        <v>255</v>
      </c>
      <c r="H689" s="106" t="s">
        <v>424</v>
      </c>
      <c r="I689">
        <v>968</v>
      </c>
    </row>
    <row r="690" spans="1:10" x14ac:dyDescent="0.2">
      <c r="A690" s="106" t="s">
        <v>359</v>
      </c>
      <c r="B690" s="106" t="s">
        <v>316</v>
      </c>
      <c r="C690" s="106" t="s">
        <v>253</v>
      </c>
      <c r="D690" s="106" t="s">
        <v>254</v>
      </c>
      <c r="E690">
        <v>8367</v>
      </c>
      <c r="F690" s="106" t="s">
        <v>2144</v>
      </c>
      <c r="G690" s="106" t="s">
        <v>255</v>
      </c>
      <c r="H690" s="106" t="s">
        <v>424</v>
      </c>
      <c r="I690">
        <v>872</v>
      </c>
    </row>
    <row r="691" spans="1:10" x14ac:dyDescent="0.2">
      <c r="A691" s="106" t="s">
        <v>359</v>
      </c>
      <c r="B691" s="106" t="s">
        <v>316</v>
      </c>
      <c r="C691" s="106" t="s">
        <v>253</v>
      </c>
      <c r="D691" s="106" t="s">
        <v>254</v>
      </c>
      <c r="E691">
        <v>8385</v>
      </c>
      <c r="F691" s="106" t="s">
        <v>2145</v>
      </c>
      <c r="G691" s="106" t="s">
        <v>255</v>
      </c>
      <c r="H691" s="106" t="s">
        <v>424</v>
      </c>
      <c r="I691" t="s">
        <v>286</v>
      </c>
      <c r="J691" t="s">
        <v>4108</v>
      </c>
    </row>
    <row r="692" spans="1:10" x14ac:dyDescent="0.2">
      <c r="A692" s="106" t="s">
        <v>359</v>
      </c>
      <c r="B692" s="106" t="s">
        <v>316</v>
      </c>
      <c r="C692" s="106" t="s">
        <v>253</v>
      </c>
      <c r="D692" s="106" t="s">
        <v>254</v>
      </c>
      <c r="E692">
        <v>8393</v>
      </c>
      <c r="F692" s="106" t="s">
        <v>3460</v>
      </c>
      <c r="G692" s="106" t="s">
        <v>255</v>
      </c>
      <c r="H692" s="106" t="s">
        <v>424</v>
      </c>
      <c r="I692" s="106">
        <v>443</v>
      </c>
      <c r="J692" s="106"/>
    </row>
    <row r="693" spans="1:10" x14ac:dyDescent="0.2">
      <c r="A693" s="106" t="s">
        <v>359</v>
      </c>
      <c r="B693" s="106" t="s">
        <v>316</v>
      </c>
      <c r="C693" s="106" t="s">
        <v>253</v>
      </c>
      <c r="D693" s="106" t="s">
        <v>254</v>
      </c>
      <c r="E693">
        <v>8395</v>
      </c>
      <c r="F693" s="106" t="s">
        <v>2146</v>
      </c>
      <c r="G693" s="106" t="s">
        <v>255</v>
      </c>
      <c r="H693" s="106" t="s">
        <v>424</v>
      </c>
      <c r="I693" s="106">
        <v>268</v>
      </c>
      <c r="J693" s="106"/>
    </row>
    <row r="694" spans="1:10" x14ac:dyDescent="0.2">
      <c r="A694" s="106" t="s">
        <v>359</v>
      </c>
      <c r="B694" s="106" t="s">
        <v>316</v>
      </c>
      <c r="C694" s="106" t="s">
        <v>253</v>
      </c>
      <c r="D694" s="106" t="s">
        <v>254</v>
      </c>
      <c r="E694">
        <v>8418</v>
      </c>
      <c r="F694" s="106" t="s">
        <v>2147</v>
      </c>
      <c r="G694" s="106" t="s">
        <v>255</v>
      </c>
      <c r="H694" s="106" t="s">
        <v>424</v>
      </c>
      <c r="I694" s="106" t="s">
        <v>286</v>
      </c>
      <c r="J694" s="106" t="s">
        <v>4109</v>
      </c>
    </row>
    <row r="695" spans="1:10" x14ac:dyDescent="0.2">
      <c r="A695" s="106" t="s">
        <v>359</v>
      </c>
      <c r="B695" s="106" t="s">
        <v>316</v>
      </c>
      <c r="C695" s="106" t="s">
        <v>253</v>
      </c>
      <c r="D695" s="106" t="s">
        <v>254</v>
      </c>
      <c r="E695">
        <v>8425</v>
      </c>
      <c r="F695" s="106" t="s">
        <v>2148</v>
      </c>
      <c r="G695" s="106" t="s">
        <v>255</v>
      </c>
      <c r="H695" s="106" t="s">
        <v>291</v>
      </c>
      <c r="I695" t="s">
        <v>286</v>
      </c>
      <c r="J695" t="s">
        <v>4110</v>
      </c>
    </row>
    <row r="696" spans="1:10" x14ac:dyDescent="0.2">
      <c r="A696" s="106" t="s">
        <v>359</v>
      </c>
      <c r="B696" s="106" t="s">
        <v>316</v>
      </c>
      <c r="C696" s="106" t="s">
        <v>253</v>
      </c>
      <c r="D696" s="106" t="s">
        <v>254</v>
      </c>
      <c r="E696">
        <v>8558</v>
      </c>
      <c r="F696" s="106" t="s">
        <v>2149</v>
      </c>
      <c r="G696" s="106" t="s">
        <v>255</v>
      </c>
      <c r="H696" s="106" t="s">
        <v>424</v>
      </c>
      <c r="I696">
        <v>302</v>
      </c>
    </row>
    <row r="697" spans="1:10" x14ac:dyDescent="0.2">
      <c r="A697" s="106" t="s">
        <v>359</v>
      </c>
      <c r="B697" s="106" t="s">
        <v>316</v>
      </c>
      <c r="C697" s="106" t="s">
        <v>253</v>
      </c>
      <c r="D697" s="106" t="s">
        <v>254</v>
      </c>
      <c r="E697">
        <v>8562</v>
      </c>
      <c r="F697" s="106" t="s">
        <v>2150</v>
      </c>
      <c r="G697" s="106" t="s">
        <v>255</v>
      </c>
      <c r="H697" s="106" t="s">
        <v>424</v>
      </c>
      <c r="I697">
        <v>66</v>
      </c>
    </row>
    <row r="698" spans="1:10" x14ac:dyDescent="0.2">
      <c r="A698" s="106" t="s">
        <v>359</v>
      </c>
      <c r="B698" s="106" t="s">
        <v>316</v>
      </c>
      <c r="C698" s="106" t="s">
        <v>253</v>
      </c>
      <c r="D698" s="106" t="s">
        <v>254</v>
      </c>
      <c r="E698">
        <v>8563</v>
      </c>
      <c r="F698" s="106" t="s">
        <v>2151</v>
      </c>
      <c r="G698" s="106" t="s">
        <v>255</v>
      </c>
      <c r="H698" s="106" t="s">
        <v>424</v>
      </c>
      <c r="I698">
        <v>81</v>
      </c>
    </row>
    <row r="699" spans="1:10" x14ac:dyDescent="0.2">
      <c r="A699" s="106" t="s">
        <v>359</v>
      </c>
      <c r="B699" s="106" t="s">
        <v>316</v>
      </c>
      <c r="C699" s="106" t="s">
        <v>253</v>
      </c>
      <c r="D699" s="106" t="s">
        <v>254</v>
      </c>
      <c r="E699">
        <v>8715</v>
      </c>
      <c r="F699" s="106" t="s">
        <v>2152</v>
      </c>
      <c r="G699" s="106" t="s">
        <v>255</v>
      </c>
      <c r="H699" s="106" t="s">
        <v>583</v>
      </c>
      <c r="I699">
        <v>796</v>
      </c>
    </row>
    <row r="700" spans="1:10" x14ac:dyDescent="0.2">
      <c r="A700" s="106" t="s">
        <v>359</v>
      </c>
      <c r="B700" s="106" t="s">
        <v>316</v>
      </c>
      <c r="C700" s="106" t="s">
        <v>253</v>
      </c>
      <c r="D700" s="106" t="s">
        <v>254</v>
      </c>
      <c r="E700">
        <v>8742</v>
      </c>
      <c r="F700" s="106" t="s">
        <v>2153</v>
      </c>
      <c r="G700" s="106" t="s">
        <v>255</v>
      </c>
      <c r="H700" s="106" t="s">
        <v>1242</v>
      </c>
      <c r="I700">
        <v>27</v>
      </c>
    </row>
    <row r="701" spans="1:10" x14ac:dyDescent="0.2">
      <c r="A701" s="106" t="s">
        <v>359</v>
      </c>
      <c r="B701" s="106" t="s">
        <v>316</v>
      </c>
      <c r="C701" s="106" t="s">
        <v>253</v>
      </c>
      <c r="D701" s="106" t="s">
        <v>258</v>
      </c>
      <c r="E701">
        <v>8746</v>
      </c>
      <c r="F701" s="106" t="s">
        <v>3461</v>
      </c>
      <c r="G701" s="106" t="s">
        <v>259</v>
      </c>
      <c r="H701" s="106" t="s">
        <v>1242</v>
      </c>
      <c r="I701">
        <v>42</v>
      </c>
    </row>
    <row r="702" spans="1:10" x14ac:dyDescent="0.2">
      <c r="A702" s="106" t="s">
        <v>359</v>
      </c>
      <c r="B702" s="106" t="s">
        <v>316</v>
      </c>
      <c r="C702" s="106" t="s">
        <v>253</v>
      </c>
      <c r="D702" s="106" t="s">
        <v>254</v>
      </c>
      <c r="E702">
        <v>8801</v>
      </c>
      <c r="F702" s="106" t="s">
        <v>2154</v>
      </c>
      <c r="G702" s="106" t="s">
        <v>255</v>
      </c>
      <c r="H702" s="106" t="s">
        <v>281</v>
      </c>
      <c r="I702" t="s">
        <v>3370</v>
      </c>
      <c r="J702" t="s">
        <v>4050</v>
      </c>
    </row>
    <row r="703" spans="1:10" x14ac:dyDescent="0.2">
      <c r="A703" s="106" t="s">
        <v>359</v>
      </c>
      <c r="B703" s="106" t="s">
        <v>316</v>
      </c>
      <c r="C703" s="106" t="s">
        <v>253</v>
      </c>
      <c r="D703" s="106" t="s">
        <v>254</v>
      </c>
      <c r="E703">
        <v>8848</v>
      </c>
      <c r="F703" s="106" t="s">
        <v>2155</v>
      </c>
      <c r="G703" s="106" t="s">
        <v>255</v>
      </c>
      <c r="H703" s="106" t="s">
        <v>281</v>
      </c>
      <c r="I703" s="106">
        <v>793</v>
      </c>
      <c r="J703" s="106"/>
    </row>
    <row r="704" spans="1:10" x14ac:dyDescent="0.2">
      <c r="A704" s="106" t="s">
        <v>359</v>
      </c>
      <c r="B704" s="106" t="s">
        <v>316</v>
      </c>
      <c r="C704" s="106" t="s">
        <v>253</v>
      </c>
      <c r="D704" s="106" t="s">
        <v>254</v>
      </c>
      <c r="E704">
        <v>8876</v>
      </c>
      <c r="F704" s="106" t="s">
        <v>2156</v>
      </c>
      <c r="G704" s="106" t="s">
        <v>255</v>
      </c>
      <c r="H704" s="106" t="s">
        <v>260</v>
      </c>
      <c r="I704" t="s">
        <v>305</v>
      </c>
      <c r="J704" t="s">
        <v>4111</v>
      </c>
    </row>
    <row r="705" spans="1:10" x14ac:dyDescent="0.2">
      <c r="A705" s="106" t="s">
        <v>359</v>
      </c>
      <c r="B705" s="106" t="s">
        <v>316</v>
      </c>
      <c r="C705" s="106" t="s">
        <v>253</v>
      </c>
      <c r="D705" s="106" t="s">
        <v>254</v>
      </c>
      <c r="E705">
        <v>9034</v>
      </c>
      <c r="F705" s="106" t="s">
        <v>2157</v>
      </c>
      <c r="G705" s="106" t="s">
        <v>259</v>
      </c>
      <c r="H705" s="106" t="s">
        <v>338</v>
      </c>
      <c r="I705" s="106">
        <v>61</v>
      </c>
      <c r="J705" s="106"/>
    </row>
    <row r="706" spans="1:10" x14ac:dyDescent="0.2">
      <c r="A706" s="106" t="s">
        <v>359</v>
      </c>
      <c r="B706" s="106" t="s">
        <v>316</v>
      </c>
      <c r="C706" s="106" t="s">
        <v>253</v>
      </c>
      <c r="D706" s="106" t="s">
        <v>254</v>
      </c>
      <c r="E706">
        <v>9048</v>
      </c>
      <c r="F706" s="106" t="s">
        <v>2158</v>
      </c>
      <c r="G706" s="106" t="s">
        <v>255</v>
      </c>
      <c r="H706" s="106" t="s">
        <v>338</v>
      </c>
      <c r="I706" s="106" t="s">
        <v>314</v>
      </c>
      <c r="J706" s="106" t="s">
        <v>4112</v>
      </c>
    </row>
    <row r="707" spans="1:10" x14ac:dyDescent="0.2">
      <c r="A707" s="106" t="s">
        <v>359</v>
      </c>
      <c r="B707" s="106" t="s">
        <v>316</v>
      </c>
      <c r="C707" s="106" t="s">
        <v>253</v>
      </c>
      <c r="D707" s="106" t="s">
        <v>254</v>
      </c>
      <c r="E707">
        <v>9063</v>
      </c>
      <c r="F707" s="106" t="s">
        <v>2159</v>
      </c>
      <c r="G707" s="106" t="s">
        <v>263</v>
      </c>
      <c r="H707" s="106" t="s">
        <v>338</v>
      </c>
      <c r="I707">
        <v>68</v>
      </c>
    </row>
    <row r="708" spans="1:10" x14ac:dyDescent="0.2">
      <c r="A708" s="106" t="s">
        <v>359</v>
      </c>
      <c r="B708" s="106" t="s">
        <v>316</v>
      </c>
      <c r="C708" s="106" t="s">
        <v>253</v>
      </c>
      <c r="D708" s="106" t="s">
        <v>254</v>
      </c>
      <c r="E708">
        <v>9069</v>
      </c>
      <c r="F708" s="106" t="s">
        <v>2160</v>
      </c>
      <c r="G708" s="106" t="s">
        <v>255</v>
      </c>
      <c r="H708" s="106" t="s">
        <v>338</v>
      </c>
      <c r="I708" t="s">
        <v>286</v>
      </c>
      <c r="J708" t="s">
        <v>4113</v>
      </c>
    </row>
    <row r="709" spans="1:10" x14ac:dyDescent="0.2">
      <c r="A709" s="106" t="s">
        <v>359</v>
      </c>
      <c r="B709" s="106" t="s">
        <v>316</v>
      </c>
      <c r="C709" s="106" t="s">
        <v>253</v>
      </c>
      <c r="D709" s="106" t="s">
        <v>254</v>
      </c>
      <c r="E709">
        <v>9070</v>
      </c>
      <c r="F709" s="106" t="s">
        <v>2161</v>
      </c>
      <c r="G709" s="106" t="s">
        <v>255</v>
      </c>
      <c r="H709" s="106" t="s">
        <v>338</v>
      </c>
      <c r="I709">
        <v>496</v>
      </c>
    </row>
    <row r="710" spans="1:10" x14ac:dyDescent="0.2">
      <c r="A710" s="106" t="s">
        <v>359</v>
      </c>
      <c r="B710" s="106" t="s">
        <v>316</v>
      </c>
      <c r="C710" s="106" t="s">
        <v>253</v>
      </c>
      <c r="D710" s="106" t="s">
        <v>254</v>
      </c>
      <c r="E710">
        <v>9099</v>
      </c>
      <c r="F710" s="106" t="s">
        <v>2162</v>
      </c>
      <c r="G710" s="106" t="s">
        <v>255</v>
      </c>
      <c r="H710" s="106" t="s">
        <v>338</v>
      </c>
      <c r="I710">
        <v>330</v>
      </c>
    </row>
    <row r="711" spans="1:10" x14ac:dyDescent="0.2">
      <c r="A711" s="106" t="s">
        <v>359</v>
      </c>
      <c r="B711" s="106" t="s">
        <v>316</v>
      </c>
      <c r="C711" s="106" t="s">
        <v>253</v>
      </c>
      <c r="D711" s="106" t="s">
        <v>254</v>
      </c>
      <c r="E711">
        <v>9127</v>
      </c>
      <c r="F711" s="106" t="s">
        <v>2163</v>
      </c>
      <c r="G711" s="106" t="s">
        <v>263</v>
      </c>
      <c r="H711" s="106" t="s">
        <v>1592</v>
      </c>
      <c r="I711">
        <v>15</v>
      </c>
    </row>
    <row r="712" spans="1:10" x14ac:dyDescent="0.2">
      <c r="A712" s="106" t="s">
        <v>359</v>
      </c>
      <c r="B712" s="106" t="s">
        <v>316</v>
      </c>
      <c r="C712" s="106" t="s">
        <v>253</v>
      </c>
      <c r="D712" s="106" t="s">
        <v>254</v>
      </c>
      <c r="E712">
        <v>9312</v>
      </c>
      <c r="F712" s="106" t="s">
        <v>2164</v>
      </c>
      <c r="G712" s="106" t="s">
        <v>255</v>
      </c>
      <c r="H712" s="106" t="s">
        <v>485</v>
      </c>
      <c r="I712" s="106">
        <v>85</v>
      </c>
      <c r="J712" s="106"/>
    </row>
    <row r="713" spans="1:10" x14ac:dyDescent="0.2">
      <c r="A713" s="106" t="s">
        <v>359</v>
      </c>
      <c r="B713" s="106" t="s">
        <v>316</v>
      </c>
      <c r="C713" s="106" t="s">
        <v>253</v>
      </c>
      <c r="D713" s="106" t="s">
        <v>254</v>
      </c>
      <c r="E713">
        <v>9325</v>
      </c>
      <c r="F713" s="106" t="s">
        <v>2165</v>
      </c>
      <c r="G713" s="106" t="s">
        <v>255</v>
      </c>
      <c r="H713" s="106" t="s">
        <v>485</v>
      </c>
      <c r="I713">
        <v>48</v>
      </c>
    </row>
    <row r="714" spans="1:10" x14ac:dyDescent="0.2">
      <c r="A714" s="106" t="s">
        <v>359</v>
      </c>
      <c r="B714" s="106" t="s">
        <v>316</v>
      </c>
      <c r="C714" s="106" t="s">
        <v>264</v>
      </c>
      <c r="D714" s="106" t="s">
        <v>254</v>
      </c>
      <c r="E714">
        <v>9361</v>
      </c>
      <c r="F714" s="106" t="s">
        <v>2166</v>
      </c>
      <c r="G714" s="106" t="s">
        <v>263</v>
      </c>
      <c r="H714" s="106" t="s">
        <v>485</v>
      </c>
      <c r="I714">
        <v>35</v>
      </c>
    </row>
    <row r="715" spans="1:10" x14ac:dyDescent="0.2">
      <c r="A715" s="106" t="s">
        <v>359</v>
      </c>
      <c r="B715" s="106" t="s">
        <v>316</v>
      </c>
      <c r="C715" s="106" t="s">
        <v>253</v>
      </c>
      <c r="D715" s="106" t="s">
        <v>254</v>
      </c>
      <c r="E715">
        <v>9367</v>
      </c>
      <c r="F715" s="106" t="s">
        <v>2167</v>
      </c>
      <c r="G715" s="106" t="s">
        <v>259</v>
      </c>
      <c r="H715" s="106" t="s">
        <v>485</v>
      </c>
      <c r="I715">
        <v>58</v>
      </c>
    </row>
    <row r="716" spans="1:10" x14ac:dyDescent="0.2">
      <c r="A716" s="106" t="s">
        <v>359</v>
      </c>
      <c r="B716" s="106" t="s">
        <v>316</v>
      </c>
      <c r="C716" s="106" t="s">
        <v>253</v>
      </c>
      <c r="D716" s="106" t="s">
        <v>254</v>
      </c>
      <c r="E716">
        <v>9375</v>
      </c>
      <c r="F716" s="106" t="s">
        <v>2168</v>
      </c>
      <c r="G716" s="106" t="s">
        <v>255</v>
      </c>
      <c r="H716" s="106" t="s">
        <v>485</v>
      </c>
      <c r="I716" t="s">
        <v>286</v>
      </c>
      <c r="J716" t="s">
        <v>4114</v>
      </c>
    </row>
    <row r="717" spans="1:10" x14ac:dyDescent="0.2">
      <c r="A717" s="106" t="s">
        <v>359</v>
      </c>
      <c r="B717" s="106" t="s">
        <v>316</v>
      </c>
      <c r="C717" s="106" t="s">
        <v>253</v>
      </c>
      <c r="D717" s="106" t="s">
        <v>254</v>
      </c>
      <c r="E717">
        <v>9385</v>
      </c>
      <c r="F717" s="106" t="s">
        <v>2169</v>
      </c>
      <c r="G717" s="106" t="s">
        <v>255</v>
      </c>
      <c r="H717" s="106" t="s">
        <v>268</v>
      </c>
      <c r="I717">
        <v>57</v>
      </c>
    </row>
    <row r="718" spans="1:10" x14ac:dyDescent="0.2">
      <c r="A718" s="106" t="s">
        <v>359</v>
      </c>
      <c r="B718" s="106" t="s">
        <v>316</v>
      </c>
      <c r="C718" s="106" t="s">
        <v>253</v>
      </c>
      <c r="D718" s="106" t="s">
        <v>254</v>
      </c>
      <c r="E718">
        <v>9405</v>
      </c>
      <c r="F718" s="106" t="s">
        <v>2170</v>
      </c>
      <c r="G718" s="106" t="s">
        <v>255</v>
      </c>
      <c r="H718" s="106" t="s">
        <v>266</v>
      </c>
      <c r="I718">
        <v>310</v>
      </c>
    </row>
    <row r="719" spans="1:10" x14ac:dyDescent="0.2">
      <c r="A719" s="106" t="s">
        <v>359</v>
      </c>
      <c r="B719" s="106" t="s">
        <v>316</v>
      </c>
      <c r="C719" s="106" t="s">
        <v>253</v>
      </c>
      <c r="D719" s="106" t="s">
        <v>254</v>
      </c>
      <c r="E719">
        <v>9434</v>
      </c>
      <c r="F719" s="106" t="s">
        <v>2171</v>
      </c>
      <c r="G719" s="106" t="s">
        <v>255</v>
      </c>
      <c r="H719" s="106" t="s">
        <v>266</v>
      </c>
      <c r="I719" t="s">
        <v>3545</v>
      </c>
      <c r="J719" t="s">
        <v>4115</v>
      </c>
    </row>
    <row r="720" spans="1:10" x14ac:dyDescent="0.2">
      <c r="A720" s="106" t="s">
        <v>359</v>
      </c>
      <c r="B720" s="106" t="s">
        <v>316</v>
      </c>
      <c r="C720" s="106" t="s">
        <v>253</v>
      </c>
      <c r="D720" s="106" t="s">
        <v>254</v>
      </c>
      <c r="E720">
        <v>9535</v>
      </c>
      <c r="F720" s="106" t="s">
        <v>2172</v>
      </c>
      <c r="G720" s="106" t="s">
        <v>255</v>
      </c>
      <c r="H720" s="106" t="s">
        <v>426</v>
      </c>
      <c r="I720">
        <v>241</v>
      </c>
    </row>
    <row r="721" spans="1:10" x14ac:dyDescent="0.2">
      <c r="A721" s="106" t="s">
        <v>359</v>
      </c>
      <c r="B721" s="106" t="s">
        <v>316</v>
      </c>
      <c r="C721" s="106" t="s">
        <v>253</v>
      </c>
      <c r="D721" s="106" t="s">
        <v>254</v>
      </c>
      <c r="E721">
        <v>9616</v>
      </c>
      <c r="F721" s="106" t="s">
        <v>2173</v>
      </c>
      <c r="G721" s="106" t="s">
        <v>255</v>
      </c>
      <c r="H721" s="106" t="s">
        <v>260</v>
      </c>
      <c r="I721" s="106" t="s">
        <v>286</v>
      </c>
      <c r="J721" s="106" t="s">
        <v>4116</v>
      </c>
    </row>
    <row r="722" spans="1:10" x14ac:dyDescent="0.2">
      <c r="A722" s="106" t="s">
        <v>359</v>
      </c>
      <c r="B722" s="106" t="s">
        <v>316</v>
      </c>
      <c r="C722" s="106" t="s">
        <v>262</v>
      </c>
      <c r="D722" s="106" t="s">
        <v>254</v>
      </c>
      <c r="E722">
        <v>9622</v>
      </c>
      <c r="F722" s="106" t="s">
        <v>2174</v>
      </c>
      <c r="G722" s="106" t="s">
        <v>255</v>
      </c>
      <c r="H722" s="106" t="s">
        <v>260</v>
      </c>
      <c r="I722">
        <v>326</v>
      </c>
    </row>
    <row r="723" spans="1:10" x14ac:dyDescent="0.2">
      <c r="A723" s="106" t="s">
        <v>359</v>
      </c>
      <c r="B723" s="106" t="s">
        <v>316</v>
      </c>
      <c r="C723" s="106" t="s">
        <v>253</v>
      </c>
      <c r="D723" s="106" t="s">
        <v>254</v>
      </c>
      <c r="E723">
        <v>9685</v>
      </c>
      <c r="F723" s="106" t="s">
        <v>2175</v>
      </c>
      <c r="G723" s="106" t="s">
        <v>259</v>
      </c>
      <c r="H723" s="106" t="s">
        <v>266</v>
      </c>
      <c r="I723">
        <v>31</v>
      </c>
    </row>
    <row r="724" spans="1:10" x14ac:dyDescent="0.2">
      <c r="A724" s="106" t="s">
        <v>359</v>
      </c>
      <c r="B724" s="106" t="s">
        <v>316</v>
      </c>
      <c r="C724" s="106" t="s">
        <v>253</v>
      </c>
      <c r="D724" s="106" t="s">
        <v>254</v>
      </c>
      <c r="E724">
        <v>9726</v>
      </c>
      <c r="F724" s="106" t="s">
        <v>2176</v>
      </c>
      <c r="G724" s="106" t="s">
        <v>255</v>
      </c>
      <c r="H724" s="106" t="s">
        <v>260</v>
      </c>
      <c r="I724">
        <v>360</v>
      </c>
    </row>
    <row r="725" spans="1:10" x14ac:dyDescent="0.2">
      <c r="A725" s="106" t="s">
        <v>359</v>
      </c>
      <c r="B725" s="106" t="s">
        <v>316</v>
      </c>
      <c r="C725" s="106" t="s">
        <v>253</v>
      </c>
      <c r="D725" s="106" t="s">
        <v>254</v>
      </c>
      <c r="E725">
        <v>9729</v>
      </c>
      <c r="F725" s="106" t="s">
        <v>2177</v>
      </c>
      <c r="G725" s="106" t="s">
        <v>255</v>
      </c>
      <c r="H725" s="106" t="s">
        <v>260</v>
      </c>
      <c r="I725">
        <v>999</v>
      </c>
    </row>
    <row r="726" spans="1:10" x14ac:dyDescent="0.2">
      <c r="A726" s="106" t="s">
        <v>359</v>
      </c>
      <c r="B726" s="106" t="s">
        <v>316</v>
      </c>
      <c r="C726" s="106" t="s">
        <v>253</v>
      </c>
      <c r="D726" s="106" t="s">
        <v>254</v>
      </c>
      <c r="E726">
        <v>9783</v>
      </c>
      <c r="F726" s="106" t="s">
        <v>2179</v>
      </c>
      <c r="G726" s="106" t="s">
        <v>255</v>
      </c>
      <c r="H726" s="106" t="s">
        <v>260</v>
      </c>
      <c r="I726" t="s">
        <v>322</v>
      </c>
      <c r="J726" t="s">
        <v>3537</v>
      </c>
    </row>
    <row r="727" spans="1:10" x14ac:dyDescent="0.2">
      <c r="A727" s="106" t="s">
        <v>359</v>
      </c>
      <c r="B727" s="106" t="s">
        <v>316</v>
      </c>
      <c r="C727" s="106" t="s">
        <v>253</v>
      </c>
      <c r="D727" s="106" t="s">
        <v>254</v>
      </c>
      <c r="E727">
        <v>9788</v>
      </c>
      <c r="F727" s="106" t="s">
        <v>2180</v>
      </c>
      <c r="G727" s="106" t="s">
        <v>255</v>
      </c>
      <c r="H727" s="106" t="s">
        <v>260</v>
      </c>
      <c r="I727">
        <v>260</v>
      </c>
    </row>
    <row r="728" spans="1:10" x14ac:dyDescent="0.2">
      <c r="A728" s="106" t="s">
        <v>359</v>
      </c>
      <c r="B728" s="106" t="s">
        <v>316</v>
      </c>
      <c r="C728" s="106" t="s">
        <v>253</v>
      </c>
      <c r="D728" s="106" t="s">
        <v>254</v>
      </c>
      <c r="E728">
        <v>9790</v>
      </c>
      <c r="F728" s="106" t="s">
        <v>2181</v>
      </c>
      <c r="G728" s="106" t="s">
        <v>255</v>
      </c>
      <c r="H728" s="106" t="s">
        <v>266</v>
      </c>
      <c r="I728">
        <v>708</v>
      </c>
    </row>
    <row r="729" spans="1:10" x14ac:dyDescent="0.2">
      <c r="A729" s="106" t="s">
        <v>359</v>
      </c>
      <c r="B729" s="106" t="s">
        <v>316</v>
      </c>
      <c r="C729" s="106" t="s">
        <v>253</v>
      </c>
      <c r="D729" s="106" t="s">
        <v>254</v>
      </c>
      <c r="E729">
        <v>9792</v>
      </c>
      <c r="F729" s="106" t="s">
        <v>2545</v>
      </c>
      <c r="G729" s="106" t="s">
        <v>255</v>
      </c>
      <c r="H729" s="106" t="s">
        <v>260</v>
      </c>
      <c r="I729" t="s">
        <v>286</v>
      </c>
      <c r="J729" t="s">
        <v>4117</v>
      </c>
    </row>
    <row r="730" spans="1:10" x14ac:dyDescent="0.2">
      <c r="A730" s="106" t="s">
        <v>359</v>
      </c>
      <c r="B730" s="106" t="s">
        <v>316</v>
      </c>
      <c r="C730" s="106" t="s">
        <v>253</v>
      </c>
      <c r="D730" s="106" t="s">
        <v>254</v>
      </c>
      <c r="E730">
        <v>9820</v>
      </c>
      <c r="F730" s="106" t="s">
        <v>2182</v>
      </c>
      <c r="G730" s="106" t="s">
        <v>259</v>
      </c>
      <c r="H730" s="106" t="s">
        <v>281</v>
      </c>
      <c r="I730">
        <v>38</v>
      </c>
    </row>
    <row r="731" spans="1:10" x14ac:dyDescent="0.2">
      <c r="A731" s="106" t="s">
        <v>359</v>
      </c>
      <c r="B731" s="106" t="s">
        <v>316</v>
      </c>
      <c r="C731" s="106" t="s">
        <v>253</v>
      </c>
      <c r="D731" s="106" t="s">
        <v>254</v>
      </c>
      <c r="E731">
        <v>9852</v>
      </c>
      <c r="F731" s="106" t="s">
        <v>2183</v>
      </c>
      <c r="G731" s="106" t="s">
        <v>259</v>
      </c>
      <c r="H731" s="106" t="s">
        <v>261</v>
      </c>
      <c r="I731">
        <v>70</v>
      </c>
    </row>
    <row r="732" spans="1:10" x14ac:dyDescent="0.2">
      <c r="A732" s="106" t="s">
        <v>359</v>
      </c>
      <c r="B732" s="106" t="s">
        <v>316</v>
      </c>
      <c r="C732" s="106" t="s">
        <v>253</v>
      </c>
      <c r="D732" s="106" t="s">
        <v>254</v>
      </c>
      <c r="E732">
        <v>9867</v>
      </c>
      <c r="F732" s="106" t="s">
        <v>2184</v>
      </c>
      <c r="G732" s="106" t="s">
        <v>259</v>
      </c>
      <c r="H732" s="106" t="s">
        <v>261</v>
      </c>
      <c r="I732">
        <v>102</v>
      </c>
    </row>
    <row r="733" spans="1:10" x14ac:dyDescent="0.2">
      <c r="A733" s="106" t="s">
        <v>359</v>
      </c>
      <c r="B733" s="106" t="s">
        <v>316</v>
      </c>
      <c r="C733" s="106" t="s">
        <v>253</v>
      </c>
      <c r="D733" s="106" t="s">
        <v>254</v>
      </c>
      <c r="E733">
        <v>9880</v>
      </c>
      <c r="F733" s="106" t="s">
        <v>378</v>
      </c>
      <c r="G733" s="106" t="s">
        <v>255</v>
      </c>
      <c r="H733" s="106" t="s">
        <v>261</v>
      </c>
      <c r="I733">
        <v>179</v>
      </c>
    </row>
    <row r="734" spans="1:10" x14ac:dyDescent="0.2">
      <c r="A734" s="106" t="s">
        <v>359</v>
      </c>
      <c r="B734" s="106" t="s">
        <v>316</v>
      </c>
      <c r="C734" s="106" t="s">
        <v>253</v>
      </c>
      <c r="D734" s="106" t="s">
        <v>254</v>
      </c>
      <c r="E734">
        <v>9996</v>
      </c>
      <c r="F734" s="106" t="s">
        <v>2185</v>
      </c>
      <c r="G734" s="106" t="s">
        <v>259</v>
      </c>
      <c r="H734" s="106" t="s">
        <v>261</v>
      </c>
      <c r="I734">
        <v>148</v>
      </c>
    </row>
    <row r="735" spans="1:10" x14ac:dyDescent="0.2">
      <c r="A735" s="106" t="s">
        <v>359</v>
      </c>
      <c r="B735" s="106" t="s">
        <v>1456</v>
      </c>
      <c r="C735" s="106" t="s">
        <v>253</v>
      </c>
      <c r="D735" s="106" t="s">
        <v>254</v>
      </c>
      <c r="E735">
        <v>4681</v>
      </c>
      <c r="F735" s="106" t="s">
        <v>1457</v>
      </c>
      <c r="G735" s="106" t="s">
        <v>255</v>
      </c>
      <c r="H735" s="106" t="s">
        <v>260</v>
      </c>
      <c r="I735" t="s">
        <v>286</v>
      </c>
      <c r="J735" t="s">
        <v>3890</v>
      </c>
    </row>
    <row r="736" spans="1:10" x14ac:dyDescent="0.2">
      <c r="A736" s="106" t="s">
        <v>359</v>
      </c>
      <c r="B736" s="106" t="s">
        <v>1429</v>
      </c>
      <c r="C736" s="106" t="s">
        <v>253</v>
      </c>
      <c r="D736" s="106" t="s">
        <v>254</v>
      </c>
      <c r="E736">
        <v>1833</v>
      </c>
      <c r="F736" s="106" t="s">
        <v>2186</v>
      </c>
      <c r="G736" s="106" t="s">
        <v>255</v>
      </c>
      <c r="H736" s="106" t="s">
        <v>282</v>
      </c>
      <c r="I736" t="s">
        <v>286</v>
      </c>
      <c r="J736" t="s">
        <v>3542</v>
      </c>
    </row>
    <row r="737" spans="1:10" x14ac:dyDescent="0.2">
      <c r="A737" s="106" t="s">
        <v>359</v>
      </c>
      <c r="B737" s="106" t="s">
        <v>1429</v>
      </c>
      <c r="C737" s="106" t="s">
        <v>253</v>
      </c>
      <c r="D737" s="106" t="s">
        <v>254</v>
      </c>
      <c r="E737">
        <v>1848</v>
      </c>
      <c r="F737" s="106" t="s">
        <v>2187</v>
      </c>
      <c r="G737" s="106" t="s">
        <v>255</v>
      </c>
      <c r="H737" s="106" t="s">
        <v>282</v>
      </c>
      <c r="I737">
        <v>105</v>
      </c>
    </row>
    <row r="738" spans="1:10" x14ac:dyDescent="0.2">
      <c r="A738" s="106" t="s">
        <v>359</v>
      </c>
      <c r="B738" s="106" t="s">
        <v>1429</v>
      </c>
      <c r="C738" s="106" t="s">
        <v>253</v>
      </c>
      <c r="D738" s="106" t="s">
        <v>254</v>
      </c>
      <c r="E738">
        <v>1885</v>
      </c>
      <c r="F738" s="106" t="s">
        <v>2188</v>
      </c>
      <c r="G738" s="106" t="s">
        <v>255</v>
      </c>
      <c r="H738" s="106" t="s">
        <v>282</v>
      </c>
      <c r="I738">
        <v>361</v>
      </c>
    </row>
    <row r="739" spans="1:10" x14ac:dyDescent="0.2">
      <c r="A739" s="106" t="s">
        <v>359</v>
      </c>
      <c r="B739" s="106" t="s">
        <v>1429</v>
      </c>
      <c r="C739" s="106" t="s">
        <v>253</v>
      </c>
      <c r="D739" s="106" t="s">
        <v>254</v>
      </c>
      <c r="E739">
        <v>1909</v>
      </c>
      <c r="F739" s="106" t="s">
        <v>365</v>
      </c>
      <c r="G739" s="106" t="s">
        <v>255</v>
      </c>
      <c r="H739" s="106" t="s">
        <v>276</v>
      </c>
      <c r="I739">
        <v>126</v>
      </c>
    </row>
    <row r="740" spans="1:10" x14ac:dyDescent="0.2">
      <c r="A740" s="106" t="s">
        <v>359</v>
      </c>
      <c r="B740" s="106" t="s">
        <v>1429</v>
      </c>
      <c r="C740" s="106" t="s">
        <v>253</v>
      </c>
      <c r="D740" s="106" t="s">
        <v>254</v>
      </c>
      <c r="E740">
        <v>1938</v>
      </c>
      <c r="F740" s="106" t="s">
        <v>2189</v>
      </c>
      <c r="G740" s="106" t="s">
        <v>263</v>
      </c>
      <c r="H740" s="106" t="s">
        <v>282</v>
      </c>
      <c r="I740">
        <v>336</v>
      </c>
    </row>
    <row r="741" spans="1:10" x14ac:dyDescent="0.2">
      <c r="A741" s="106" t="s">
        <v>359</v>
      </c>
      <c r="B741" s="106" t="s">
        <v>1429</v>
      </c>
      <c r="C741" s="106" t="s">
        <v>253</v>
      </c>
      <c r="D741" s="106" t="s">
        <v>254</v>
      </c>
      <c r="E741">
        <v>2349</v>
      </c>
      <c r="F741" s="106" t="s">
        <v>579</v>
      </c>
      <c r="G741" s="106" t="s">
        <v>259</v>
      </c>
      <c r="H741" s="106" t="s">
        <v>266</v>
      </c>
      <c r="I741">
        <v>184</v>
      </c>
    </row>
    <row r="742" spans="1:10" x14ac:dyDescent="0.2">
      <c r="A742" s="106" t="s">
        <v>359</v>
      </c>
      <c r="B742" s="106" t="s">
        <v>1429</v>
      </c>
      <c r="C742" s="106" t="s">
        <v>257</v>
      </c>
      <c r="D742" s="106" t="s">
        <v>254</v>
      </c>
      <c r="E742">
        <v>2453</v>
      </c>
      <c r="F742" s="106" t="s">
        <v>3462</v>
      </c>
      <c r="G742" s="106" t="s">
        <v>255</v>
      </c>
      <c r="H742" s="106" t="s">
        <v>260</v>
      </c>
      <c r="I742">
        <v>331</v>
      </c>
    </row>
    <row r="743" spans="1:10" x14ac:dyDescent="0.2">
      <c r="A743" s="106" t="s">
        <v>359</v>
      </c>
      <c r="B743" s="106" t="s">
        <v>1429</v>
      </c>
      <c r="C743" s="106" t="s">
        <v>262</v>
      </c>
      <c r="D743" s="106" t="s">
        <v>254</v>
      </c>
      <c r="E743">
        <v>2573</v>
      </c>
      <c r="F743" s="106" t="s">
        <v>2190</v>
      </c>
      <c r="G743" s="106" t="s">
        <v>263</v>
      </c>
      <c r="H743" s="106" t="s">
        <v>256</v>
      </c>
      <c r="I743" s="106">
        <v>291</v>
      </c>
      <c r="J743" s="106"/>
    </row>
    <row r="744" spans="1:10" x14ac:dyDescent="0.2">
      <c r="A744" s="106" t="s">
        <v>359</v>
      </c>
      <c r="B744" s="106" t="s">
        <v>1429</v>
      </c>
      <c r="C744" s="106" t="s">
        <v>253</v>
      </c>
      <c r="D744" s="106" t="s">
        <v>254</v>
      </c>
      <c r="E744">
        <v>2681</v>
      </c>
      <c r="F744" s="106" t="s">
        <v>2191</v>
      </c>
      <c r="G744" s="106" t="s">
        <v>255</v>
      </c>
      <c r="H744" s="106" t="s">
        <v>265</v>
      </c>
      <c r="I744">
        <v>541</v>
      </c>
    </row>
    <row r="745" spans="1:10" x14ac:dyDescent="0.2">
      <c r="A745" s="106" t="s">
        <v>359</v>
      </c>
      <c r="B745" s="106" t="s">
        <v>1429</v>
      </c>
      <c r="C745" s="106" t="s">
        <v>257</v>
      </c>
      <c r="D745" s="106" t="s">
        <v>254</v>
      </c>
      <c r="E745">
        <v>3176</v>
      </c>
      <c r="F745" s="106" t="s">
        <v>2192</v>
      </c>
      <c r="G745" s="106" t="s">
        <v>255</v>
      </c>
      <c r="H745" s="106" t="s">
        <v>261</v>
      </c>
      <c r="I745">
        <v>378</v>
      </c>
    </row>
    <row r="746" spans="1:10" x14ac:dyDescent="0.2">
      <c r="A746" s="106" t="s">
        <v>359</v>
      </c>
      <c r="B746" s="106" t="s">
        <v>1429</v>
      </c>
      <c r="C746" s="106" t="s">
        <v>253</v>
      </c>
      <c r="D746" s="106" t="s">
        <v>254</v>
      </c>
      <c r="E746">
        <v>3347</v>
      </c>
      <c r="F746" s="106" t="s">
        <v>2193</v>
      </c>
      <c r="G746" s="106" t="s">
        <v>263</v>
      </c>
      <c r="H746" s="106" t="s">
        <v>265</v>
      </c>
      <c r="I746">
        <v>56</v>
      </c>
    </row>
    <row r="747" spans="1:10" x14ac:dyDescent="0.2">
      <c r="A747" s="106" t="s">
        <v>359</v>
      </c>
      <c r="B747" s="106" t="s">
        <v>1429</v>
      </c>
      <c r="C747" s="106" t="s">
        <v>253</v>
      </c>
      <c r="D747" s="106" t="s">
        <v>258</v>
      </c>
      <c r="E747">
        <v>3409</v>
      </c>
      <c r="F747" s="106" t="s">
        <v>2194</v>
      </c>
      <c r="G747" s="106" t="s">
        <v>263</v>
      </c>
      <c r="H747" s="106" t="s">
        <v>288</v>
      </c>
      <c r="I747">
        <v>37</v>
      </c>
    </row>
    <row r="748" spans="1:10" x14ac:dyDescent="0.2">
      <c r="A748" s="106" t="s">
        <v>359</v>
      </c>
      <c r="B748" s="106" t="s">
        <v>1429</v>
      </c>
      <c r="C748" s="106" t="s">
        <v>253</v>
      </c>
      <c r="D748" s="106" t="s">
        <v>254</v>
      </c>
      <c r="E748">
        <v>3526</v>
      </c>
      <c r="F748" s="106" t="s">
        <v>2195</v>
      </c>
      <c r="G748" s="106" t="s">
        <v>255</v>
      </c>
      <c r="H748" s="106" t="s">
        <v>285</v>
      </c>
      <c r="I748">
        <v>84</v>
      </c>
    </row>
    <row r="749" spans="1:10" x14ac:dyDescent="0.2">
      <c r="A749" s="106" t="s">
        <v>359</v>
      </c>
      <c r="B749" s="106" t="s">
        <v>1429</v>
      </c>
      <c r="C749" s="106" t="s">
        <v>253</v>
      </c>
      <c r="D749" s="106" t="s">
        <v>254</v>
      </c>
      <c r="E749">
        <v>3583</v>
      </c>
      <c r="F749" s="106" t="s">
        <v>2196</v>
      </c>
      <c r="G749" s="106" t="s">
        <v>263</v>
      </c>
      <c r="H749" s="106" t="s">
        <v>288</v>
      </c>
      <c r="I749">
        <v>25</v>
      </c>
    </row>
    <row r="750" spans="1:10" x14ac:dyDescent="0.2">
      <c r="A750" s="106" t="s">
        <v>359</v>
      </c>
      <c r="B750" s="106" t="s">
        <v>1429</v>
      </c>
      <c r="C750" s="106" t="s">
        <v>253</v>
      </c>
      <c r="D750" s="106" t="s">
        <v>254</v>
      </c>
      <c r="E750">
        <v>3676</v>
      </c>
      <c r="F750" s="106" t="s">
        <v>2197</v>
      </c>
      <c r="G750" s="106" t="s">
        <v>255</v>
      </c>
      <c r="H750" s="106" t="s">
        <v>266</v>
      </c>
      <c r="I750">
        <v>221</v>
      </c>
    </row>
    <row r="751" spans="1:10" x14ac:dyDescent="0.2">
      <c r="A751" s="106" t="s">
        <v>359</v>
      </c>
      <c r="B751" s="106" t="s">
        <v>1429</v>
      </c>
      <c r="C751" s="106" t="s">
        <v>253</v>
      </c>
      <c r="D751" s="106" t="s">
        <v>254</v>
      </c>
      <c r="E751">
        <v>3842</v>
      </c>
      <c r="F751" s="106" t="s">
        <v>2198</v>
      </c>
      <c r="G751" s="106" t="s">
        <v>259</v>
      </c>
      <c r="H751" s="106" t="s">
        <v>266</v>
      </c>
      <c r="I751">
        <v>52</v>
      </c>
    </row>
    <row r="752" spans="1:10" x14ac:dyDescent="0.2">
      <c r="A752" s="106" t="s">
        <v>359</v>
      </c>
      <c r="B752" s="106" t="s">
        <v>1429</v>
      </c>
      <c r="C752" s="106" t="s">
        <v>253</v>
      </c>
      <c r="D752" s="106" t="s">
        <v>254</v>
      </c>
      <c r="E752">
        <v>4064</v>
      </c>
      <c r="F752" s="106" t="s">
        <v>2199</v>
      </c>
      <c r="G752" s="106" t="s">
        <v>255</v>
      </c>
      <c r="H752" s="106" t="s">
        <v>268</v>
      </c>
      <c r="I752">
        <v>111</v>
      </c>
    </row>
    <row r="753" spans="1:10" x14ac:dyDescent="0.2">
      <c r="A753" s="106" t="s">
        <v>359</v>
      </c>
      <c r="B753" s="106" t="s">
        <v>1429</v>
      </c>
      <c r="C753" s="106" t="s">
        <v>253</v>
      </c>
      <c r="D753" s="106" t="s">
        <v>258</v>
      </c>
      <c r="E753">
        <v>4080</v>
      </c>
      <c r="F753" s="106" t="s">
        <v>464</v>
      </c>
      <c r="G753" s="106" t="s">
        <v>259</v>
      </c>
      <c r="H753" s="106" t="s">
        <v>268</v>
      </c>
      <c r="I753">
        <v>275</v>
      </c>
    </row>
    <row r="754" spans="1:10" x14ac:dyDescent="0.2">
      <c r="A754" s="106" t="s">
        <v>359</v>
      </c>
      <c r="B754" s="106" t="s">
        <v>1429</v>
      </c>
      <c r="C754" s="106" t="s">
        <v>253</v>
      </c>
      <c r="D754" s="106" t="s">
        <v>254</v>
      </c>
      <c r="E754">
        <v>4093</v>
      </c>
      <c r="F754" s="106" t="s">
        <v>2200</v>
      </c>
      <c r="G754" s="106" t="s">
        <v>255</v>
      </c>
      <c r="H754" s="106" t="s">
        <v>268</v>
      </c>
      <c r="I754">
        <v>95</v>
      </c>
    </row>
    <row r="755" spans="1:10" x14ac:dyDescent="0.2">
      <c r="A755" s="106" t="s">
        <v>359</v>
      </c>
      <c r="B755" s="106" t="s">
        <v>1429</v>
      </c>
      <c r="C755" s="106" t="s">
        <v>253</v>
      </c>
      <c r="D755" s="106" t="s">
        <v>254</v>
      </c>
      <c r="E755">
        <v>4095</v>
      </c>
      <c r="F755" s="106" t="s">
        <v>2201</v>
      </c>
      <c r="G755" s="106" t="s">
        <v>255</v>
      </c>
      <c r="H755" s="106" t="s">
        <v>268</v>
      </c>
      <c r="I755" t="s">
        <v>286</v>
      </c>
      <c r="J755" t="s">
        <v>3887</v>
      </c>
    </row>
    <row r="756" spans="1:10" x14ac:dyDescent="0.2">
      <c r="A756" s="106" t="s">
        <v>359</v>
      </c>
      <c r="B756" s="106" t="s">
        <v>1429</v>
      </c>
      <c r="C756" s="106" t="s">
        <v>253</v>
      </c>
      <c r="D756" s="106" t="s">
        <v>254</v>
      </c>
      <c r="E756">
        <v>4115</v>
      </c>
      <c r="F756" s="106" t="s">
        <v>2202</v>
      </c>
      <c r="G756" s="106" t="s">
        <v>263</v>
      </c>
      <c r="H756" s="106" t="s">
        <v>268</v>
      </c>
      <c r="I756">
        <v>139</v>
      </c>
    </row>
    <row r="757" spans="1:10" x14ac:dyDescent="0.2">
      <c r="A757" s="106" t="s">
        <v>359</v>
      </c>
      <c r="B757" s="106" t="s">
        <v>1429</v>
      </c>
      <c r="C757" s="106" t="s">
        <v>253</v>
      </c>
      <c r="D757" s="106" t="s">
        <v>254</v>
      </c>
      <c r="E757">
        <v>4364</v>
      </c>
      <c r="F757" s="106" t="s">
        <v>2203</v>
      </c>
      <c r="G757" s="106" t="s">
        <v>263</v>
      </c>
      <c r="H757" s="106" t="s">
        <v>268</v>
      </c>
      <c r="I757">
        <v>96</v>
      </c>
    </row>
    <row r="758" spans="1:10" x14ac:dyDescent="0.2">
      <c r="A758" s="106" t="s">
        <v>359</v>
      </c>
      <c r="B758" s="106" t="s">
        <v>1429</v>
      </c>
      <c r="C758" s="106" t="s">
        <v>253</v>
      </c>
      <c r="D758" s="106" t="s">
        <v>254</v>
      </c>
      <c r="E758">
        <v>4483</v>
      </c>
      <c r="F758" s="106" t="s">
        <v>2204</v>
      </c>
      <c r="G758" s="106" t="s">
        <v>267</v>
      </c>
      <c r="H758" s="106" t="s">
        <v>266</v>
      </c>
      <c r="I758" t="s">
        <v>286</v>
      </c>
      <c r="J758" t="s">
        <v>4118</v>
      </c>
    </row>
    <row r="759" spans="1:10" x14ac:dyDescent="0.2">
      <c r="A759" s="106" t="s">
        <v>359</v>
      </c>
      <c r="B759" s="106" t="s">
        <v>1429</v>
      </c>
      <c r="C759" s="106" t="s">
        <v>253</v>
      </c>
      <c r="D759" s="106" t="s">
        <v>254</v>
      </c>
      <c r="E759">
        <v>4708</v>
      </c>
      <c r="F759" s="106" t="s">
        <v>1461</v>
      </c>
      <c r="G759" s="106" t="s">
        <v>255</v>
      </c>
      <c r="H759" s="106" t="s">
        <v>260</v>
      </c>
      <c r="I759">
        <v>984</v>
      </c>
    </row>
    <row r="760" spans="1:10" x14ac:dyDescent="0.2">
      <c r="A760" s="106" t="s">
        <v>359</v>
      </c>
      <c r="B760" s="106" t="s">
        <v>1429</v>
      </c>
      <c r="C760" s="106" t="s">
        <v>253</v>
      </c>
      <c r="D760" s="106" t="s">
        <v>258</v>
      </c>
      <c r="E760">
        <v>4719</v>
      </c>
      <c r="F760" s="106" t="s">
        <v>2205</v>
      </c>
      <c r="G760" s="106" t="s">
        <v>255</v>
      </c>
      <c r="H760" s="106" t="s">
        <v>266</v>
      </c>
      <c r="I760">
        <v>405</v>
      </c>
    </row>
    <row r="761" spans="1:10" x14ac:dyDescent="0.2">
      <c r="A761" s="106" t="s">
        <v>359</v>
      </c>
      <c r="B761" s="106" t="s">
        <v>1429</v>
      </c>
      <c r="C761" s="106" t="s">
        <v>253</v>
      </c>
      <c r="D761" s="106" t="s">
        <v>254</v>
      </c>
      <c r="E761">
        <v>4734</v>
      </c>
      <c r="F761" s="106" t="s">
        <v>2206</v>
      </c>
      <c r="G761" s="106" t="s">
        <v>259</v>
      </c>
      <c r="H761" s="106" t="s">
        <v>266</v>
      </c>
      <c r="I761">
        <v>89</v>
      </c>
    </row>
    <row r="762" spans="1:10" x14ac:dyDescent="0.2">
      <c r="A762" s="106" t="s">
        <v>359</v>
      </c>
      <c r="B762" s="106" t="s">
        <v>1429</v>
      </c>
      <c r="C762" s="106" t="s">
        <v>253</v>
      </c>
      <c r="D762" s="106" t="s">
        <v>254</v>
      </c>
      <c r="E762">
        <v>5122</v>
      </c>
      <c r="F762" s="106" t="s">
        <v>2207</v>
      </c>
      <c r="G762" s="106" t="s">
        <v>255</v>
      </c>
      <c r="H762" s="106" t="s">
        <v>467</v>
      </c>
      <c r="I762">
        <v>757</v>
      </c>
    </row>
    <row r="763" spans="1:10" x14ac:dyDescent="0.2">
      <c r="A763" s="106" t="s">
        <v>359</v>
      </c>
      <c r="B763" s="106" t="s">
        <v>1429</v>
      </c>
      <c r="C763" s="106" t="s">
        <v>253</v>
      </c>
      <c r="D763" s="106" t="s">
        <v>254</v>
      </c>
      <c r="E763">
        <v>5210</v>
      </c>
      <c r="F763" s="106" t="s">
        <v>2208</v>
      </c>
      <c r="G763" s="106" t="s">
        <v>255</v>
      </c>
      <c r="H763" s="106" t="s">
        <v>297</v>
      </c>
      <c r="I763">
        <v>135</v>
      </c>
    </row>
    <row r="764" spans="1:10" x14ac:dyDescent="0.2">
      <c r="A764" s="106" t="s">
        <v>359</v>
      </c>
      <c r="B764" s="106" t="s">
        <v>1429</v>
      </c>
      <c r="C764" s="106" t="s">
        <v>253</v>
      </c>
      <c r="D764" s="106" t="s">
        <v>254</v>
      </c>
      <c r="E764">
        <v>5902</v>
      </c>
      <c r="F764" s="106" t="s">
        <v>2209</v>
      </c>
      <c r="G764" s="106" t="s">
        <v>255</v>
      </c>
      <c r="H764" s="106" t="s">
        <v>270</v>
      </c>
      <c r="I764">
        <v>258</v>
      </c>
    </row>
    <row r="765" spans="1:10" x14ac:dyDescent="0.2">
      <c r="A765" s="106" t="s">
        <v>359</v>
      </c>
      <c r="B765" s="106" t="s">
        <v>1429</v>
      </c>
      <c r="C765" s="106" t="s">
        <v>253</v>
      </c>
      <c r="D765" s="106" t="s">
        <v>254</v>
      </c>
      <c r="E765">
        <v>5973</v>
      </c>
      <c r="F765" s="106" t="s">
        <v>2210</v>
      </c>
      <c r="G765" s="106" t="s">
        <v>263</v>
      </c>
      <c r="H765" s="106" t="s">
        <v>270</v>
      </c>
      <c r="I765">
        <v>33</v>
      </c>
    </row>
    <row r="766" spans="1:10" x14ac:dyDescent="0.2">
      <c r="A766" s="106" t="s">
        <v>359</v>
      </c>
      <c r="B766" s="106" t="s">
        <v>1429</v>
      </c>
      <c r="C766" s="106" t="s">
        <v>253</v>
      </c>
      <c r="D766" s="106" t="s">
        <v>254</v>
      </c>
      <c r="E766">
        <v>5975</v>
      </c>
      <c r="F766" s="106" t="s">
        <v>1551</v>
      </c>
      <c r="G766" s="106" t="s">
        <v>255</v>
      </c>
      <c r="H766" s="106" t="s">
        <v>270</v>
      </c>
      <c r="I766">
        <v>911</v>
      </c>
    </row>
    <row r="767" spans="1:10" x14ac:dyDescent="0.2">
      <c r="A767" s="106" t="s">
        <v>359</v>
      </c>
      <c r="B767" s="106" t="s">
        <v>1429</v>
      </c>
      <c r="C767" s="106" t="s">
        <v>264</v>
      </c>
      <c r="D767" s="106" t="s">
        <v>258</v>
      </c>
      <c r="E767">
        <v>6031</v>
      </c>
      <c r="F767" s="106" t="s">
        <v>2211</v>
      </c>
      <c r="G767" s="106" t="s">
        <v>267</v>
      </c>
      <c r="H767" s="106" t="s">
        <v>260</v>
      </c>
      <c r="I767">
        <v>26</v>
      </c>
    </row>
    <row r="768" spans="1:10" x14ac:dyDescent="0.2">
      <c r="A768" s="106" t="s">
        <v>359</v>
      </c>
      <c r="B768" s="106" t="s">
        <v>1429</v>
      </c>
      <c r="C768" s="106" t="s">
        <v>253</v>
      </c>
      <c r="D768" s="106" t="s">
        <v>258</v>
      </c>
      <c r="E768">
        <v>6246</v>
      </c>
      <c r="F768" s="106" t="s">
        <v>2212</v>
      </c>
      <c r="G768" s="106" t="s">
        <v>263</v>
      </c>
      <c r="H768" s="106" t="s">
        <v>276</v>
      </c>
      <c r="I768">
        <v>114</v>
      </c>
    </row>
    <row r="769" spans="1:10" x14ac:dyDescent="0.2">
      <c r="A769" s="106" t="s">
        <v>359</v>
      </c>
      <c r="B769" s="106" t="s">
        <v>1429</v>
      </c>
      <c r="C769" s="106" t="s">
        <v>262</v>
      </c>
      <c r="D769" s="106" t="s">
        <v>254</v>
      </c>
      <c r="E769">
        <v>6268</v>
      </c>
      <c r="F769" s="106" t="s">
        <v>1255</v>
      </c>
      <c r="G769" s="106" t="s">
        <v>255</v>
      </c>
      <c r="H769" s="106" t="s">
        <v>276</v>
      </c>
      <c r="I769" t="s">
        <v>322</v>
      </c>
      <c r="J769" t="s">
        <v>4119</v>
      </c>
    </row>
    <row r="770" spans="1:10" x14ac:dyDescent="0.2">
      <c r="A770" s="106" t="s">
        <v>359</v>
      </c>
      <c r="B770" s="106" t="s">
        <v>1429</v>
      </c>
      <c r="C770" s="106" t="s">
        <v>253</v>
      </c>
      <c r="D770" s="106" t="s">
        <v>254</v>
      </c>
      <c r="E770">
        <v>6333</v>
      </c>
      <c r="F770" s="106" t="s">
        <v>2213</v>
      </c>
      <c r="G770" s="106" t="s">
        <v>255</v>
      </c>
      <c r="H770" s="106" t="s">
        <v>276</v>
      </c>
      <c r="I770">
        <v>280</v>
      </c>
    </row>
    <row r="771" spans="1:10" x14ac:dyDescent="0.2">
      <c r="A771" s="106" t="s">
        <v>359</v>
      </c>
      <c r="B771" s="106" t="s">
        <v>1429</v>
      </c>
      <c r="C771" s="106" t="s">
        <v>253</v>
      </c>
      <c r="D771" s="106" t="s">
        <v>254</v>
      </c>
      <c r="E771">
        <v>6384</v>
      </c>
      <c r="F771" s="106" t="s">
        <v>2214</v>
      </c>
      <c r="G771" s="106" t="s">
        <v>259</v>
      </c>
      <c r="H771" s="106" t="s">
        <v>276</v>
      </c>
      <c r="I771">
        <v>107</v>
      </c>
    </row>
    <row r="772" spans="1:10" x14ac:dyDescent="0.2">
      <c r="A772" s="106" t="s">
        <v>359</v>
      </c>
      <c r="B772" s="106" t="s">
        <v>1429</v>
      </c>
      <c r="C772" s="106" t="s">
        <v>257</v>
      </c>
      <c r="D772" s="106" t="s">
        <v>254</v>
      </c>
      <c r="E772">
        <v>6466</v>
      </c>
      <c r="F772" s="106" t="s">
        <v>2215</v>
      </c>
      <c r="G772" s="106" t="s">
        <v>263</v>
      </c>
      <c r="H772" s="106" t="s">
        <v>276</v>
      </c>
      <c r="I772">
        <v>45</v>
      </c>
    </row>
    <row r="773" spans="1:10" x14ac:dyDescent="0.2">
      <c r="A773" s="106" t="s">
        <v>359</v>
      </c>
      <c r="B773" s="106" t="s">
        <v>1429</v>
      </c>
      <c r="C773" s="106" t="s">
        <v>253</v>
      </c>
      <c r="D773" s="106" t="s">
        <v>258</v>
      </c>
      <c r="E773">
        <v>6495</v>
      </c>
      <c r="F773" s="106" t="s">
        <v>2216</v>
      </c>
      <c r="G773" s="106" t="s">
        <v>263</v>
      </c>
      <c r="H773" s="106" t="s">
        <v>276</v>
      </c>
      <c r="I773">
        <v>55</v>
      </c>
    </row>
    <row r="774" spans="1:10" x14ac:dyDescent="0.2">
      <c r="A774" s="106" t="s">
        <v>359</v>
      </c>
      <c r="B774" s="106" t="s">
        <v>1429</v>
      </c>
      <c r="C774" s="106" t="s">
        <v>264</v>
      </c>
      <c r="D774" s="106" t="s">
        <v>254</v>
      </c>
      <c r="E774">
        <v>6662</v>
      </c>
      <c r="F774" s="106" t="s">
        <v>580</v>
      </c>
      <c r="G774" s="106" t="s">
        <v>259</v>
      </c>
      <c r="H774" s="106" t="s">
        <v>280</v>
      </c>
      <c r="I774">
        <v>41</v>
      </c>
    </row>
    <row r="775" spans="1:10" x14ac:dyDescent="0.2">
      <c r="A775" s="106" t="s">
        <v>359</v>
      </c>
      <c r="B775" s="106" t="s">
        <v>1429</v>
      </c>
      <c r="C775" s="106" t="s">
        <v>253</v>
      </c>
      <c r="D775" s="106" t="s">
        <v>254</v>
      </c>
      <c r="E775">
        <v>6803</v>
      </c>
      <c r="F775" s="106" t="s">
        <v>3463</v>
      </c>
      <c r="G775" s="106" t="s">
        <v>255</v>
      </c>
      <c r="H775" s="106" t="s">
        <v>280</v>
      </c>
      <c r="I775">
        <v>56</v>
      </c>
    </row>
    <row r="776" spans="1:10" x14ac:dyDescent="0.2">
      <c r="A776" s="106" t="s">
        <v>359</v>
      </c>
      <c r="B776" s="106" t="s">
        <v>1429</v>
      </c>
      <c r="C776" s="106" t="s">
        <v>253</v>
      </c>
      <c r="D776" s="106" t="s">
        <v>254</v>
      </c>
      <c r="E776">
        <v>6834</v>
      </c>
      <c r="F776" s="106" t="s">
        <v>1388</v>
      </c>
      <c r="G776" s="106" t="s">
        <v>259</v>
      </c>
      <c r="H776" s="106" t="s">
        <v>280</v>
      </c>
      <c r="I776" s="106">
        <v>277</v>
      </c>
      <c r="J776" s="106"/>
    </row>
    <row r="777" spans="1:10" x14ac:dyDescent="0.2">
      <c r="A777" s="106" t="s">
        <v>359</v>
      </c>
      <c r="B777" s="106" t="s">
        <v>1429</v>
      </c>
      <c r="C777" s="106" t="s">
        <v>253</v>
      </c>
      <c r="D777" s="106" t="s">
        <v>258</v>
      </c>
      <c r="E777">
        <v>6836</v>
      </c>
      <c r="F777" s="106" t="s">
        <v>2217</v>
      </c>
      <c r="G777" s="106" t="s">
        <v>263</v>
      </c>
      <c r="H777" s="106" t="s">
        <v>280</v>
      </c>
      <c r="I777">
        <v>18</v>
      </c>
    </row>
    <row r="778" spans="1:10" x14ac:dyDescent="0.2">
      <c r="A778" s="106" t="s">
        <v>359</v>
      </c>
      <c r="B778" s="106" t="s">
        <v>1429</v>
      </c>
      <c r="C778" s="106" t="s">
        <v>253</v>
      </c>
      <c r="D778" s="106" t="s">
        <v>254</v>
      </c>
      <c r="E778">
        <v>6901</v>
      </c>
      <c r="F778" s="106" t="s">
        <v>1465</v>
      </c>
      <c r="G778" s="106" t="s">
        <v>255</v>
      </c>
      <c r="H778" s="106" t="s">
        <v>280</v>
      </c>
      <c r="I778">
        <v>94</v>
      </c>
    </row>
    <row r="779" spans="1:10" x14ac:dyDescent="0.2">
      <c r="A779" s="106" t="s">
        <v>359</v>
      </c>
      <c r="B779" s="106" t="s">
        <v>1429</v>
      </c>
      <c r="C779" s="106" t="s">
        <v>253</v>
      </c>
      <c r="D779" s="106" t="s">
        <v>254</v>
      </c>
      <c r="E779">
        <v>6907</v>
      </c>
      <c r="F779" s="106" t="s">
        <v>2218</v>
      </c>
      <c r="G779" s="106" t="s">
        <v>259</v>
      </c>
      <c r="H779" s="106" t="s">
        <v>280</v>
      </c>
      <c r="I779">
        <v>59</v>
      </c>
    </row>
    <row r="780" spans="1:10" x14ac:dyDescent="0.2">
      <c r="A780" s="106" t="s">
        <v>359</v>
      </c>
      <c r="B780" s="106" t="s">
        <v>1429</v>
      </c>
      <c r="C780" s="106" t="s">
        <v>253</v>
      </c>
      <c r="D780" s="106" t="s">
        <v>254</v>
      </c>
      <c r="E780">
        <v>6927</v>
      </c>
      <c r="F780" s="106" t="s">
        <v>2219</v>
      </c>
      <c r="G780" s="106" t="s">
        <v>255</v>
      </c>
      <c r="H780" s="106" t="s">
        <v>280</v>
      </c>
      <c r="I780">
        <v>100</v>
      </c>
    </row>
    <row r="781" spans="1:10" x14ac:dyDescent="0.2">
      <c r="A781" s="106" t="s">
        <v>359</v>
      </c>
      <c r="B781" s="106" t="s">
        <v>1429</v>
      </c>
      <c r="C781" s="106" t="s">
        <v>253</v>
      </c>
      <c r="D781" s="106" t="s">
        <v>254</v>
      </c>
      <c r="E781">
        <v>6957</v>
      </c>
      <c r="F781" s="106" t="s">
        <v>2220</v>
      </c>
      <c r="G781" s="106" t="s">
        <v>259</v>
      </c>
      <c r="H781" s="106" t="s">
        <v>280</v>
      </c>
      <c r="I781">
        <v>216</v>
      </c>
    </row>
    <row r="782" spans="1:10" x14ac:dyDescent="0.2">
      <c r="A782" s="106" t="s">
        <v>359</v>
      </c>
      <c r="B782" s="106" t="s">
        <v>1429</v>
      </c>
      <c r="C782" s="106" t="s">
        <v>253</v>
      </c>
      <c r="D782" s="106" t="s">
        <v>254</v>
      </c>
      <c r="E782">
        <v>6964</v>
      </c>
      <c r="F782" s="106" t="s">
        <v>2221</v>
      </c>
      <c r="G782" s="106" t="s">
        <v>263</v>
      </c>
      <c r="H782" s="106" t="s">
        <v>280</v>
      </c>
      <c r="I782" s="106">
        <v>51</v>
      </c>
      <c r="J782" s="106"/>
    </row>
    <row r="783" spans="1:10" x14ac:dyDescent="0.2">
      <c r="A783" s="106" t="s">
        <v>359</v>
      </c>
      <c r="B783" s="106" t="s">
        <v>1429</v>
      </c>
      <c r="C783" s="106" t="s">
        <v>253</v>
      </c>
      <c r="D783" s="106" t="s">
        <v>254</v>
      </c>
      <c r="E783">
        <v>7213</v>
      </c>
      <c r="F783" s="106" t="s">
        <v>2222</v>
      </c>
      <c r="G783" s="106" t="s">
        <v>255</v>
      </c>
      <c r="H783" s="106" t="s">
        <v>285</v>
      </c>
      <c r="I783">
        <v>95</v>
      </c>
    </row>
    <row r="784" spans="1:10" x14ac:dyDescent="0.2">
      <c r="A784" s="106" t="s">
        <v>359</v>
      </c>
      <c r="B784" s="106" t="s">
        <v>1429</v>
      </c>
      <c r="C784" s="106" t="s">
        <v>253</v>
      </c>
      <c r="D784" s="106" t="s">
        <v>254</v>
      </c>
      <c r="E784">
        <v>7322</v>
      </c>
      <c r="F784" s="106" t="s">
        <v>2223</v>
      </c>
      <c r="G784" s="106" t="s">
        <v>255</v>
      </c>
      <c r="H784" s="106" t="s">
        <v>424</v>
      </c>
      <c r="I784">
        <v>420</v>
      </c>
    </row>
    <row r="785" spans="1:10" x14ac:dyDescent="0.2">
      <c r="A785" s="106" t="s">
        <v>359</v>
      </c>
      <c r="B785" s="106" t="s">
        <v>1429</v>
      </c>
      <c r="C785" s="106" t="s">
        <v>253</v>
      </c>
      <c r="D785" s="106" t="s">
        <v>254</v>
      </c>
      <c r="E785">
        <v>7502</v>
      </c>
      <c r="F785" s="106" t="s">
        <v>2224</v>
      </c>
      <c r="G785" s="106" t="s">
        <v>259</v>
      </c>
      <c r="H785" s="106" t="s">
        <v>260</v>
      </c>
      <c r="I785">
        <v>51</v>
      </c>
    </row>
    <row r="786" spans="1:10" x14ac:dyDescent="0.2">
      <c r="A786" s="106" t="s">
        <v>359</v>
      </c>
      <c r="B786" s="106" t="s">
        <v>1429</v>
      </c>
      <c r="C786" s="106" t="s">
        <v>253</v>
      </c>
      <c r="D786" s="106" t="s">
        <v>258</v>
      </c>
      <c r="E786">
        <v>7578</v>
      </c>
      <c r="F786" s="106" t="s">
        <v>2225</v>
      </c>
      <c r="G786" s="106" t="s">
        <v>259</v>
      </c>
      <c r="H786" s="106" t="s">
        <v>265</v>
      </c>
      <c r="I786">
        <v>15</v>
      </c>
    </row>
    <row r="787" spans="1:10" x14ac:dyDescent="0.2">
      <c r="A787" s="106" t="s">
        <v>359</v>
      </c>
      <c r="B787" s="106" t="s">
        <v>1429</v>
      </c>
      <c r="C787" s="106" t="s">
        <v>253</v>
      </c>
      <c r="D787" s="106" t="s">
        <v>258</v>
      </c>
      <c r="E787">
        <v>7597</v>
      </c>
      <c r="F787" s="106" t="s">
        <v>2226</v>
      </c>
      <c r="G787" s="106" t="s">
        <v>259</v>
      </c>
      <c r="H787" s="106" t="s">
        <v>261</v>
      </c>
      <c r="I787">
        <v>12</v>
      </c>
    </row>
    <row r="788" spans="1:10" x14ac:dyDescent="0.2">
      <c r="A788" s="106" t="s">
        <v>359</v>
      </c>
      <c r="B788" s="106" t="s">
        <v>1429</v>
      </c>
      <c r="C788" s="106" t="s">
        <v>253</v>
      </c>
      <c r="D788" s="106" t="s">
        <v>254</v>
      </c>
      <c r="E788">
        <v>7612</v>
      </c>
      <c r="F788" s="106" t="s">
        <v>2227</v>
      </c>
      <c r="G788" s="106" t="s">
        <v>259</v>
      </c>
      <c r="H788" s="106" t="s">
        <v>261</v>
      </c>
      <c r="I788">
        <v>82</v>
      </c>
    </row>
    <row r="789" spans="1:10" x14ac:dyDescent="0.2">
      <c r="A789" s="106" t="s">
        <v>359</v>
      </c>
      <c r="B789" s="106" t="s">
        <v>1429</v>
      </c>
      <c r="C789" s="106" t="s">
        <v>253</v>
      </c>
      <c r="D789" s="106" t="s">
        <v>254</v>
      </c>
      <c r="E789">
        <v>7744</v>
      </c>
      <c r="F789" s="106" t="s">
        <v>2228</v>
      </c>
      <c r="G789" s="106" t="s">
        <v>255</v>
      </c>
      <c r="H789" s="106" t="s">
        <v>331</v>
      </c>
      <c r="I789">
        <v>559</v>
      </c>
    </row>
    <row r="790" spans="1:10" x14ac:dyDescent="0.2">
      <c r="A790" s="106" t="s">
        <v>359</v>
      </c>
      <c r="B790" s="106" t="s">
        <v>1429</v>
      </c>
      <c r="C790" s="106" t="s">
        <v>253</v>
      </c>
      <c r="D790" s="106" t="s">
        <v>254</v>
      </c>
      <c r="E790">
        <v>7871</v>
      </c>
      <c r="F790" s="106" t="s">
        <v>2229</v>
      </c>
      <c r="G790" s="106" t="s">
        <v>263</v>
      </c>
      <c r="H790" s="106" t="s">
        <v>268</v>
      </c>
      <c r="I790">
        <v>117</v>
      </c>
    </row>
    <row r="791" spans="1:10" x14ac:dyDescent="0.2">
      <c r="A791" s="106" t="s">
        <v>359</v>
      </c>
      <c r="B791" s="106" t="s">
        <v>1429</v>
      </c>
      <c r="C791" s="106" t="s">
        <v>253</v>
      </c>
      <c r="D791" s="106" t="s">
        <v>254</v>
      </c>
      <c r="E791">
        <v>8091</v>
      </c>
      <c r="F791" s="106" t="s">
        <v>2230</v>
      </c>
      <c r="G791" s="106" t="s">
        <v>255</v>
      </c>
      <c r="H791" s="106" t="s">
        <v>261</v>
      </c>
      <c r="I791">
        <v>75</v>
      </c>
    </row>
    <row r="792" spans="1:10" x14ac:dyDescent="0.2">
      <c r="A792" s="106" t="s">
        <v>359</v>
      </c>
      <c r="B792" s="106" t="s">
        <v>1429</v>
      </c>
      <c r="C792" s="106" t="s">
        <v>253</v>
      </c>
      <c r="D792" s="106" t="s">
        <v>254</v>
      </c>
      <c r="E792">
        <v>8159</v>
      </c>
      <c r="F792" s="106" t="s">
        <v>2231</v>
      </c>
      <c r="G792" s="106" t="s">
        <v>255</v>
      </c>
      <c r="H792" s="106" t="s">
        <v>261</v>
      </c>
      <c r="I792" s="106">
        <v>467</v>
      </c>
      <c r="J792" s="106"/>
    </row>
    <row r="793" spans="1:10" x14ac:dyDescent="0.2">
      <c r="A793" s="106" t="s">
        <v>359</v>
      </c>
      <c r="B793" s="106" t="s">
        <v>1429</v>
      </c>
      <c r="C793" s="106" t="s">
        <v>253</v>
      </c>
      <c r="D793" s="106" t="s">
        <v>254</v>
      </c>
      <c r="E793">
        <v>9355</v>
      </c>
      <c r="F793" s="106" t="s">
        <v>2232</v>
      </c>
      <c r="G793" s="106" t="s">
        <v>263</v>
      </c>
      <c r="H793" s="106" t="s">
        <v>485</v>
      </c>
      <c r="I793" s="106">
        <v>61</v>
      </c>
      <c r="J793" s="106"/>
    </row>
    <row r="794" spans="1:10" x14ac:dyDescent="0.2">
      <c r="A794" s="106" t="s">
        <v>359</v>
      </c>
      <c r="B794" s="106" t="s">
        <v>1429</v>
      </c>
      <c r="C794" s="106" t="s">
        <v>253</v>
      </c>
      <c r="D794" s="106" t="s">
        <v>258</v>
      </c>
      <c r="E794">
        <v>9723</v>
      </c>
      <c r="F794" s="106" t="s">
        <v>2233</v>
      </c>
      <c r="G794" s="106" t="s">
        <v>263</v>
      </c>
      <c r="H794" s="106" t="s">
        <v>260</v>
      </c>
      <c r="I794">
        <v>81</v>
      </c>
    </row>
    <row r="795" spans="1:10" x14ac:dyDescent="0.2">
      <c r="A795" s="106" t="s">
        <v>359</v>
      </c>
      <c r="B795" s="106" t="s">
        <v>1429</v>
      </c>
      <c r="C795" s="106" t="s">
        <v>253</v>
      </c>
      <c r="D795" s="106" t="s">
        <v>254</v>
      </c>
      <c r="E795">
        <v>9791</v>
      </c>
      <c r="F795" s="106" t="s">
        <v>2234</v>
      </c>
      <c r="G795" s="106" t="s">
        <v>263</v>
      </c>
      <c r="H795" s="106" t="s">
        <v>260</v>
      </c>
      <c r="I795">
        <v>93</v>
      </c>
    </row>
    <row r="796" spans="1:10" x14ac:dyDescent="0.2">
      <c r="A796" t="s">
        <v>359</v>
      </c>
      <c r="B796" t="s">
        <v>1429</v>
      </c>
      <c r="C796" t="s">
        <v>253</v>
      </c>
      <c r="D796" t="s">
        <v>254</v>
      </c>
      <c r="E796">
        <v>9895</v>
      </c>
      <c r="F796" t="s">
        <v>2235</v>
      </c>
      <c r="G796" t="s">
        <v>259</v>
      </c>
      <c r="H796" t="s">
        <v>261</v>
      </c>
      <c r="I796">
        <v>26</v>
      </c>
    </row>
    <row r="797" spans="1:10" x14ac:dyDescent="0.2">
      <c r="A797" t="s">
        <v>359</v>
      </c>
      <c r="B797" t="s">
        <v>1586</v>
      </c>
      <c r="C797" t="s">
        <v>253</v>
      </c>
      <c r="D797" t="s">
        <v>254</v>
      </c>
      <c r="E797">
        <v>7021</v>
      </c>
      <c r="F797" t="s">
        <v>2236</v>
      </c>
      <c r="G797" t="s">
        <v>263</v>
      </c>
      <c r="H797" t="s">
        <v>276</v>
      </c>
      <c r="I797">
        <v>34</v>
      </c>
    </row>
    <row r="798" spans="1:10" x14ac:dyDescent="0.2">
      <c r="A798" t="s">
        <v>359</v>
      </c>
      <c r="B798" t="s">
        <v>1586</v>
      </c>
      <c r="C798" t="s">
        <v>264</v>
      </c>
      <c r="D798" t="s">
        <v>254</v>
      </c>
      <c r="E798">
        <v>9028</v>
      </c>
      <c r="F798" t="s">
        <v>1257</v>
      </c>
      <c r="G798" t="s">
        <v>263</v>
      </c>
      <c r="H798" t="s">
        <v>338</v>
      </c>
      <c r="I798">
        <v>176</v>
      </c>
    </row>
    <row r="799" spans="1:10" x14ac:dyDescent="0.2">
      <c r="A799" t="s">
        <v>359</v>
      </c>
      <c r="B799" t="s">
        <v>2237</v>
      </c>
      <c r="C799" t="s">
        <v>262</v>
      </c>
      <c r="D799" t="s">
        <v>254</v>
      </c>
      <c r="E799">
        <v>2193</v>
      </c>
      <c r="F799" t="s">
        <v>1385</v>
      </c>
      <c r="G799" t="s">
        <v>255</v>
      </c>
      <c r="H799" t="s">
        <v>260</v>
      </c>
      <c r="I799">
        <v>353</v>
      </c>
    </row>
    <row r="800" spans="1:10" x14ac:dyDescent="0.2">
      <c r="A800" t="s">
        <v>359</v>
      </c>
      <c r="B800" t="s">
        <v>2237</v>
      </c>
      <c r="C800" t="s">
        <v>262</v>
      </c>
      <c r="D800" t="s">
        <v>258</v>
      </c>
      <c r="E800">
        <v>3948</v>
      </c>
      <c r="F800" t="s">
        <v>2238</v>
      </c>
      <c r="G800" t="s">
        <v>259</v>
      </c>
      <c r="H800" t="s">
        <v>289</v>
      </c>
      <c r="I800">
        <v>25</v>
      </c>
    </row>
    <row r="801" spans="1:10" x14ac:dyDescent="0.2">
      <c r="A801" t="s">
        <v>359</v>
      </c>
      <c r="B801" t="s">
        <v>252</v>
      </c>
      <c r="C801" t="s">
        <v>253</v>
      </c>
      <c r="D801" t="s">
        <v>254</v>
      </c>
      <c r="E801">
        <v>1518</v>
      </c>
      <c r="F801" t="s">
        <v>2239</v>
      </c>
      <c r="G801" t="s">
        <v>255</v>
      </c>
      <c r="H801" t="s">
        <v>492</v>
      </c>
      <c r="I801">
        <v>151</v>
      </c>
    </row>
    <row r="802" spans="1:10" x14ac:dyDescent="0.2">
      <c r="A802" t="s">
        <v>359</v>
      </c>
      <c r="B802" t="s">
        <v>252</v>
      </c>
      <c r="C802" t="s">
        <v>264</v>
      </c>
      <c r="D802" t="s">
        <v>258</v>
      </c>
      <c r="E802">
        <v>1739</v>
      </c>
      <c r="F802" t="s">
        <v>2240</v>
      </c>
      <c r="G802" t="s">
        <v>259</v>
      </c>
      <c r="H802" t="s">
        <v>282</v>
      </c>
      <c r="I802">
        <v>64</v>
      </c>
    </row>
    <row r="803" spans="1:10" x14ac:dyDescent="0.2">
      <c r="A803" t="s">
        <v>359</v>
      </c>
      <c r="B803" t="s">
        <v>252</v>
      </c>
      <c r="C803" t="s">
        <v>264</v>
      </c>
      <c r="D803" t="s">
        <v>258</v>
      </c>
      <c r="E803">
        <v>1764</v>
      </c>
      <c r="F803" t="s">
        <v>2241</v>
      </c>
      <c r="G803" t="s">
        <v>263</v>
      </c>
      <c r="H803" t="s">
        <v>282</v>
      </c>
      <c r="I803">
        <v>32</v>
      </c>
    </row>
    <row r="804" spans="1:10" x14ac:dyDescent="0.2">
      <c r="A804" t="s">
        <v>359</v>
      </c>
      <c r="B804" t="s">
        <v>252</v>
      </c>
      <c r="C804" t="s">
        <v>253</v>
      </c>
      <c r="D804" t="s">
        <v>254</v>
      </c>
      <c r="E804">
        <v>2344</v>
      </c>
      <c r="F804" t="s">
        <v>2242</v>
      </c>
      <c r="G804" t="s">
        <v>259</v>
      </c>
      <c r="H804" t="s">
        <v>260</v>
      </c>
      <c r="I804">
        <v>130</v>
      </c>
    </row>
    <row r="805" spans="1:10" x14ac:dyDescent="0.2">
      <c r="A805" t="s">
        <v>359</v>
      </c>
      <c r="B805" t="s">
        <v>252</v>
      </c>
      <c r="C805" t="s">
        <v>257</v>
      </c>
      <c r="D805" t="s">
        <v>254</v>
      </c>
      <c r="E805">
        <v>2362</v>
      </c>
      <c r="F805" t="s">
        <v>2243</v>
      </c>
      <c r="G805" t="s">
        <v>259</v>
      </c>
      <c r="H805" t="s">
        <v>260</v>
      </c>
      <c r="I805">
        <v>690</v>
      </c>
    </row>
    <row r="806" spans="1:10" x14ac:dyDescent="0.2">
      <c r="A806" t="s">
        <v>359</v>
      </c>
      <c r="B806" t="s">
        <v>252</v>
      </c>
      <c r="C806" t="s">
        <v>253</v>
      </c>
      <c r="D806" t="s">
        <v>254</v>
      </c>
      <c r="E806">
        <v>2454</v>
      </c>
      <c r="F806" t="s">
        <v>640</v>
      </c>
      <c r="G806" t="s">
        <v>259</v>
      </c>
      <c r="H806" t="s">
        <v>260</v>
      </c>
      <c r="I806">
        <v>93</v>
      </c>
    </row>
    <row r="807" spans="1:10" x14ac:dyDescent="0.2">
      <c r="A807" t="s">
        <v>359</v>
      </c>
      <c r="B807" t="s">
        <v>252</v>
      </c>
      <c r="C807" t="s">
        <v>253</v>
      </c>
      <c r="D807" t="s">
        <v>254</v>
      </c>
      <c r="E807">
        <v>3111</v>
      </c>
      <c r="F807" t="s">
        <v>2244</v>
      </c>
      <c r="G807" t="s">
        <v>263</v>
      </c>
      <c r="H807" t="s">
        <v>288</v>
      </c>
      <c r="I807">
        <v>46</v>
      </c>
    </row>
    <row r="808" spans="1:10" x14ac:dyDescent="0.2">
      <c r="A808" t="s">
        <v>359</v>
      </c>
      <c r="B808" t="s">
        <v>252</v>
      </c>
      <c r="C808" t="s">
        <v>253</v>
      </c>
      <c r="D808" t="s">
        <v>254</v>
      </c>
      <c r="E808">
        <v>3224</v>
      </c>
      <c r="F808" t="s">
        <v>2245</v>
      </c>
      <c r="G808" t="s">
        <v>267</v>
      </c>
      <c r="H808" t="s">
        <v>265</v>
      </c>
      <c r="I808">
        <v>32</v>
      </c>
    </row>
    <row r="809" spans="1:10" x14ac:dyDescent="0.2">
      <c r="A809" t="s">
        <v>359</v>
      </c>
      <c r="B809" t="s">
        <v>252</v>
      </c>
      <c r="C809" t="s">
        <v>253</v>
      </c>
      <c r="D809" t="s">
        <v>254</v>
      </c>
      <c r="E809">
        <v>3315</v>
      </c>
      <c r="F809" t="s">
        <v>2246</v>
      </c>
      <c r="G809" t="s">
        <v>255</v>
      </c>
      <c r="H809" t="s">
        <v>1239</v>
      </c>
      <c r="I809">
        <v>239</v>
      </c>
    </row>
    <row r="810" spans="1:10" x14ac:dyDescent="0.2">
      <c r="A810" t="s">
        <v>359</v>
      </c>
      <c r="B810" t="s">
        <v>252</v>
      </c>
      <c r="C810" t="s">
        <v>253</v>
      </c>
      <c r="D810" t="s">
        <v>254</v>
      </c>
      <c r="E810">
        <v>3360</v>
      </c>
      <c r="F810" t="s">
        <v>2247</v>
      </c>
      <c r="G810" t="s">
        <v>255</v>
      </c>
      <c r="H810" t="s">
        <v>261</v>
      </c>
      <c r="I810" t="s">
        <v>278</v>
      </c>
      <c r="J810" t="s">
        <v>4120</v>
      </c>
    </row>
    <row r="811" spans="1:10" x14ac:dyDescent="0.2">
      <c r="A811" t="s">
        <v>359</v>
      </c>
      <c r="B811" t="s">
        <v>252</v>
      </c>
      <c r="C811" t="s">
        <v>262</v>
      </c>
      <c r="D811" t="s">
        <v>258</v>
      </c>
      <c r="E811">
        <v>3566</v>
      </c>
      <c r="F811" t="s">
        <v>2248</v>
      </c>
      <c r="G811" t="s">
        <v>267</v>
      </c>
      <c r="H811" t="s">
        <v>265</v>
      </c>
      <c r="I811">
        <v>35</v>
      </c>
    </row>
    <row r="812" spans="1:10" x14ac:dyDescent="0.2">
      <c r="A812" t="s">
        <v>359</v>
      </c>
      <c r="B812" t="s">
        <v>252</v>
      </c>
      <c r="C812" t="s">
        <v>264</v>
      </c>
      <c r="D812" t="s">
        <v>254</v>
      </c>
      <c r="E812">
        <v>3628</v>
      </c>
      <c r="F812" t="s">
        <v>1458</v>
      </c>
      <c r="G812" t="s">
        <v>267</v>
      </c>
      <c r="H812" t="s">
        <v>266</v>
      </c>
      <c r="I812">
        <v>103</v>
      </c>
    </row>
    <row r="813" spans="1:10" x14ac:dyDescent="0.2">
      <c r="A813" t="s">
        <v>359</v>
      </c>
      <c r="B813" t="s">
        <v>252</v>
      </c>
      <c r="C813" t="s">
        <v>253</v>
      </c>
      <c r="D813" t="s">
        <v>254</v>
      </c>
      <c r="E813">
        <v>3766</v>
      </c>
      <c r="F813" t="s">
        <v>370</v>
      </c>
      <c r="G813" t="s">
        <v>259</v>
      </c>
      <c r="H813" t="s">
        <v>266</v>
      </c>
      <c r="I813">
        <v>27</v>
      </c>
    </row>
    <row r="814" spans="1:10" x14ac:dyDescent="0.2">
      <c r="A814" t="s">
        <v>359</v>
      </c>
      <c r="B814" t="s">
        <v>252</v>
      </c>
      <c r="C814" t="s">
        <v>253</v>
      </c>
      <c r="D814" t="s">
        <v>254</v>
      </c>
      <c r="E814">
        <v>3848</v>
      </c>
      <c r="F814" t="s">
        <v>2249</v>
      </c>
      <c r="G814" t="s">
        <v>259</v>
      </c>
      <c r="H814" t="s">
        <v>266</v>
      </c>
      <c r="I814">
        <v>64</v>
      </c>
    </row>
    <row r="815" spans="1:10" x14ac:dyDescent="0.2">
      <c r="A815" t="s">
        <v>359</v>
      </c>
      <c r="B815" t="s">
        <v>252</v>
      </c>
      <c r="C815" t="s">
        <v>253</v>
      </c>
      <c r="D815" t="s">
        <v>254</v>
      </c>
      <c r="E815">
        <v>3857</v>
      </c>
      <c r="F815" t="s">
        <v>2250</v>
      </c>
      <c r="G815" t="s">
        <v>259</v>
      </c>
      <c r="H815" t="s">
        <v>266</v>
      </c>
      <c r="I815">
        <v>295</v>
      </c>
    </row>
    <row r="816" spans="1:10" x14ac:dyDescent="0.2">
      <c r="A816" t="s">
        <v>359</v>
      </c>
      <c r="B816" t="s">
        <v>252</v>
      </c>
      <c r="C816" t="s">
        <v>253</v>
      </c>
      <c r="D816" t="s">
        <v>254</v>
      </c>
      <c r="E816">
        <v>3896</v>
      </c>
      <c r="F816" t="s">
        <v>502</v>
      </c>
      <c r="G816" t="s">
        <v>255</v>
      </c>
      <c r="H816" t="s">
        <v>289</v>
      </c>
      <c r="I816">
        <v>59</v>
      </c>
    </row>
    <row r="817" spans="1:10" x14ac:dyDescent="0.2">
      <c r="A817" t="s">
        <v>359</v>
      </c>
      <c r="B817" t="s">
        <v>252</v>
      </c>
      <c r="C817" t="s">
        <v>262</v>
      </c>
      <c r="D817" t="s">
        <v>254</v>
      </c>
      <c r="E817">
        <v>3914</v>
      </c>
      <c r="F817" t="s">
        <v>3464</v>
      </c>
      <c r="G817" t="s">
        <v>267</v>
      </c>
      <c r="H817" t="s">
        <v>266</v>
      </c>
      <c r="I817">
        <v>271</v>
      </c>
    </row>
    <row r="818" spans="1:10" x14ac:dyDescent="0.2">
      <c r="A818" t="s">
        <v>359</v>
      </c>
      <c r="B818" t="s">
        <v>252</v>
      </c>
      <c r="C818" t="s">
        <v>253</v>
      </c>
      <c r="D818" t="s">
        <v>254</v>
      </c>
      <c r="E818">
        <v>4241</v>
      </c>
      <c r="F818" t="s">
        <v>3787</v>
      </c>
      <c r="G818" t="s">
        <v>259</v>
      </c>
      <c r="H818" t="s">
        <v>268</v>
      </c>
      <c r="I818">
        <v>68</v>
      </c>
    </row>
    <row r="819" spans="1:10" x14ac:dyDescent="0.2">
      <c r="A819" t="s">
        <v>359</v>
      </c>
      <c r="B819" t="s">
        <v>252</v>
      </c>
      <c r="C819" t="s">
        <v>262</v>
      </c>
      <c r="D819" t="s">
        <v>258</v>
      </c>
      <c r="E819">
        <v>4588</v>
      </c>
      <c r="F819" t="s">
        <v>372</v>
      </c>
      <c r="G819" t="s">
        <v>267</v>
      </c>
      <c r="H819" t="s">
        <v>300</v>
      </c>
      <c r="I819">
        <v>250</v>
      </c>
    </row>
    <row r="820" spans="1:10" x14ac:dyDescent="0.2">
      <c r="A820" t="s">
        <v>359</v>
      </c>
      <c r="B820" t="s">
        <v>252</v>
      </c>
      <c r="C820" t="s">
        <v>253</v>
      </c>
      <c r="D820" t="s">
        <v>254</v>
      </c>
      <c r="E820">
        <v>4623</v>
      </c>
      <c r="F820" t="s">
        <v>2251</v>
      </c>
      <c r="G820" t="s">
        <v>263</v>
      </c>
      <c r="H820" t="s">
        <v>268</v>
      </c>
      <c r="I820">
        <v>80</v>
      </c>
    </row>
    <row r="821" spans="1:10" x14ac:dyDescent="0.2">
      <c r="A821" t="s">
        <v>359</v>
      </c>
      <c r="B821" t="s">
        <v>252</v>
      </c>
      <c r="C821" t="s">
        <v>257</v>
      </c>
      <c r="D821" t="s">
        <v>254</v>
      </c>
      <c r="E821">
        <v>4769</v>
      </c>
      <c r="F821" t="s">
        <v>2252</v>
      </c>
      <c r="G821" t="s">
        <v>259</v>
      </c>
      <c r="H821" t="s">
        <v>266</v>
      </c>
      <c r="I821">
        <v>61</v>
      </c>
    </row>
    <row r="822" spans="1:10" x14ac:dyDescent="0.2">
      <c r="A822" t="s">
        <v>359</v>
      </c>
      <c r="B822" t="s">
        <v>252</v>
      </c>
      <c r="C822" t="s">
        <v>262</v>
      </c>
      <c r="D822" t="s">
        <v>254</v>
      </c>
      <c r="E822">
        <v>4848</v>
      </c>
      <c r="F822" t="s">
        <v>2253</v>
      </c>
      <c r="G822" t="s">
        <v>255</v>
      </c>
      <c r="H822" t="s">
        <v>260</v>
      </c>
      <c r="I822">
        <v>913</v>
      </c>
    </row>
    <row r="823" spans="1:10" x14ac:dyDescent="0.2">
      <c r="A823" t="s">
        <v>359</v>
      </c>
      <c r="B823" t="s">
        <v>252</v>
      </c>
      <c r="C823" t="s">
        <v>257</v>
      </c>
      <c r="D823" t="s">
        <v>258</v>
      </c>
      <c r="E823">
        <v>4931</v>
      </c>
      <c r="F823" t="s">
        <v>1462</v>
      </c>
      <c r="G823" t="s">
        <v>267</v>
      </c>
      <c r="H823" t="s">
        <v>268</v>
      </c>
      <c r="I823">
        <v>282</v>
      </c>
    </row>
    <row r="824" spans="1:10" x14ac:dyDescent="0.2">
      <c r="A824" t="s">
        <v>359</v>
      </c>
      <c r="B824" t="s">
        <v>252</v>
      </c>
      <c r="C824" t="s">
        <v>257</v>
      </c>
      <c r="D824" t="s">
        <v>254</v>
      </c>
      <c r="E824">
        <v>5724</v>
      </c>
      <c r="F824" t="s">
        <v>2254</v>
      </c>
      <c r="G824" t="s">
        <v>259</v>
      </c>
      <c r="H824" t="s">
        <v>343</v>
      </c>
      <c r="I824">
        <v>34</v>
      </c>
    </row>
    <row r="825" spans="1:10" x14ac:dyDescent="0.2">
      <c r="A825" t="s">
        <v>359</v>
      </c>
      <c r="B825" t="s">
        <v>252</v>
      </c>
      <c r="C825" t="s">
        <v>253</v>
      </c>
      <c r="D825" t="s">
        <v>254</v>
      </c>
      <c r="E825">
        <v>5969</v>
      </c>
      <c r="F825" t="s">
        <v>2255</v>
      </c>
      <c r="G825" t="s">
        <v>263</v>
      </c>
      <c r="H825" t="s">
        <v>270</v>
      </c>
      <c r="I825">
        <v>21</v>
      </c>
    </row>
    <row r="826" spans="1:10" x14ac:dyDescent="0.2">
      <c r="A826" t="s">
        <v>359</v>
      </c>
      <c r="B826" t="s">
        <v>252</v>
      </c>
      <c r="C826" t="s">
        <v>253</v>
      </c>
      <c r="D826" t="s">
        <v>254</v>
      </c>
      <c r="E826">
        <v>6055</v>
      </c>
      <c r="F826" t="s">
        <v>2256</v>
      </c>
      <c r="G826" t="s">
        <v>255</v>
      </c>
      <c r="H826" t="s">
        <v>260</v>
      </c>
      <c r="I826" t="s">
        <v>286</v>
      </c>
      <c r="J826" t="s">
        <v>3917</v>
      </c>
    </row>
    <row r="827" spans="1:10" x14ac:dyDescent="0.2">
      <c r="A827" t="s">
        <v>359</v>
      </c>
      <c r="B827" t="s">
        <v>252</v>
      </c>
      <c r="C827" t="s">
        <v>253</v>
      </c>
      <c r="D827" t="s">
        <v>254</v>
      </c>
      <c r="E827">
        <v>6147</v>
      </c>
      <c r="F827" t="s">
        <v>2257</v>
      </c>
      <c r="G827" t="s">
        <v>259</v>
      </c>
      <c r="H827" t="s">
        <v>276</v>
      </c>
      <c r="I827">
        <v>19</v>
      </c>
    </row>
    <row r="828" spans="1:10" x14ac:dyDescent="0.2">
      <c r="A828" t="s">
        <v>359</v>
      </c>
      <c r="B828" t="s">
        <v>252</v>
      </c>
      <c r="C828" t="s">
        <v>253</v>
      </c>
      <c r="D828" t="s">
        <v>254</v>
      </c>
      <c r="E828">
        <v>6193</v>
      </c>
      <c r="F828" t="s">
        <v>2258</v>
      </c>
      <c r="G828" t="s">
        <v>267</v>
      </c>
      <c r="H828" t="s">
        <v>260</v>
      </c>
      <c r="I828">
        <v>18</v>
      </c>
    </row>
    <row r="829" spans="1:10" x14ac:dyDescent="0.2">
      <c r="A829" t="s">
        <v>359</v>
      </c>
      <c r="B829" t="s">
        <v>252</v>
      </c>
      <c r="C829" t="s">
        <v>253</v>
      </c>
      <c r="D829" t="s">
        <v>254</v>
      </c>
      <c r="E829">
        <v>7040</v>
      </c>
      <c r="F829" t="s">
        <v>3242</v>
      </c>
      <c r="G829" t="s">
        <v>259</v>
      </c>
      <c r="H829" t="s">
        <v>260</v>
      </c>
      <c r="I829">
        <v>67</v>
      </c>
    </row>
    <row r="830" spans="1:10" x14ac:dyDescent="0.2">
      <c r="A830" t="s">
        <v>359</v>
      </c>
      <c r="B830" t="s">
        <v>252</v>
      </c>
      <c r="C830" t="s">
        <v>253</v>
      </c>
      <c r="D830" t="s">
        <v>258</v>
      </c>
      <c r="E830">
        <v>7079</v>
      </c>
      <c r="F830" t="s">
        <v>1555</v>
      </c>
      <c r="G830" t="s">
        <v>267</v>
      </c>
      <c r="H830" t="s">
        <v>260</v>
      </c>
      <c r="I830">
        <v>72</v>
      </c>
    </row>
    <row r="831" spans="1:10" x14ac:dyDescent="0.2">
      <c r="A831" t="s">
        <v>359</v>
      </c>
      <c r="B831" t="s">
        <v>252</v>
      </c>
      <c r="C831" t="s">
        <v>253</v>
      </c>
      <c r="D831" t="s">
        <v>254</v>
      </c>
      <c r="E831">
        <v>7647</v>
      </c>
      <c r="F831" t="s">
        <v>2259</v>
      </c>
      <c r="G831" t="s">
        <v>263</v>
      </c>
      <c r="H831" t="s">
        <v>265</v>
      </c>
      <c r="I831">
        <v>54</v>
      </c>
    </row>
    <row r="832" spans="1:10" x14ac:dyDescent="0.2">
      <c r="A832" t="s">
        <v>359</v>
      </c>
      <c r="B832" t="s">
        <v>252</v>
      </c>
      <c r="C832" t="s">
        <v>253</v>
      </c>
      <c r="D832" t="s">
        <v>254</v>
      </c>
      <c r="E832">
        <v>7769</v>
      </c>
      <c r="F832" t="s">
        <v>2260</v>
      </c>
      <c r="G832" t="s">
        <v>255</v>
      </c>
      <c r="H832" t="s">
        <v>331</v>
      </c>
      <c r="I832">
        <v>76</v>
      </c>
    </row>
    <row r="833" spans="1:10" x14ac:dyDescent="0.2">
      <c r="A833" t="s">
        <v>359</v>
      </c>
      <c r="B833" t="s">
        <v>252</v>
      </c>
      <c r="C833" t="s">
        <v>253</v>
      </c>
      <c r="D833" t="s">
        <v>258</v>
      </c>
      <c r="E833">
        <v>7863</v>
      </c>
      <c r="F833" t="s">
        <v>2261</v>
      </c>
      <c r="G833" t="s">
        <v>259</v>
      </c>
      <c r="H833" t="s">
        <v>277</v>
      </c>
      <c r="I833">
        <v>20</v>
      </c>
    </row>
    <row r="834" spans="1:10" x14ac:dyDescent="0.2">
      <c r="A834" t="s">
        <v>359</v>
      </c>
      <c r="B834" t="s">
        <v>252</v>
      </c>
      <c r="C834" t="s">
        <v>253</v>
      </c>
      <c r="D834" t="s">
        <v>254</v>
      </c>
      <c r="E834">
        <v>8089</v>
      </c>
      <c r="F834" t="s">
        <v>2262</v>
      </c>
      <c r="G834" t="s">
        <v>255</v>
      </c>
      <c r="H834" t="s">
        <v>261</v>
      </c>
      <c r="I834">
        <v>124</v>
      </c>
    </row>
    <row r="835" spans="1:10" x14ac:dyDescent="0.2">
      <c r="A835" t="s">
        <v>359</v>
      </c>
      <c r="B835" t="s">
        <v>252</v>
      </c>
      <c r="C835" t="s">
        <v>253</v>
      </c>
      <c r="D835" t="s">
        <v>254</v>
      </c>
      <c r="E835">
        <v>8107</v>
      </c>
      <c r="F835" t="s">
        <v>2263</v>
      </c>
      <c r="G835" t="s">
        <v>255</v>
      </c>
      <c r="H835" t="s">
        <v>288</v>
      </c>
      <c r="I835">
        <v>33</v>
      </c>
    </row>
    <row r="836" spans="1:10" x14ac:dyDescent="0.2">
      <c r="A836" t="s">
        <v>359</v>
      </c>
      <c r="B836" t="s">
        <v>252</v>
      </c>
      <c r="C836" t="s">
        <v>253</v>
      </c>
      <c r="D836" t="s">
        <v>258</v>
      </c>
      <c r="E836">
        <v>8298</v>
      </c>
      <c r="F836" t="s">
        <v>2264</v>
      </c>
      <c r="G836" t="s">
        <v>259</v>
      </c>
      <c r="H836" t="s">
        <v>265</v>
      </c>
      <c r="I836">
        <v>30</v>
      </c>
    </row>
    <row r="837" spans="1:10" x14ac:dyDescent="0.2">
      <c r="A837" t="s">
        <v>359</v>
      </c>
      <c r="B837" t="s">
        <v>252</v>
      </c>
      <c r="C837" t="s">
        <v>253</v>
      </c>
      <c r="D837" t="s">
        <v>254</v>
      </c>
      <c r="E837">
        <v>9927</v>
      </c>
      <c r="F837" t="s">
        <v>3788</v>
      </c>
      <c r="G837" t="s">
        <v>259</v>
      </c>
      <c r="H837" t="s">
        <v>265</v>
      </c>
      <c r="I837">
        <v>23</v>
      </c>
    </row>
    <row r="838" spans="1:10" x14ac:dyDescent="0.2">
      <c r="A838" t="s">
        <v>359</v>
      </c>
      <c r="B838" t="s">
        <v>252</v>
      </c>
      <c r="C838" t="s">
        <v>253</v>
      </c>
      <c r="D838" t="s">
        <v>254</v>
      </c>
      <c r="E838">
        <v>9994</v>
      </c>
      <c r="F838" t="s">
        <v>379</v>
      </c>
      <c r="G838" t="s">
        <v>255</v>
      </c>
      <c r="H838" t="s">
        <v>265</v>
      </c>
      <c r="I838">
        <v>243</v>
      </c>
    </row>
    <row r="839" spans="1:10" x14ac:dyDescent="0.2">
      <c r="A839" t="s">
        <v>380</v>
      </c>
      <c r="B839" t="s">
        <v>1585</v>
      </c>
      <c r="C839" t="s">
        <v>257</v>
      </c>
      <c r="D839" t="s">
        <v>254</v>
      </c>
      <c r="E839">
        <v>1795</v>
      </c>
      <c r="F839" t="s">
        <v>2265</v>
      </c>
      <c r="G839" t="s">
        <v>259</v>
      </c>
      <c r="H839" t="s">
        <v>282</v>
      </c>
      <c r="I839">
        <v>29</v>
      </c>
    </row>
    <row r="840" spans="1:10" x14ac:dyDescent="0.2">
      <c r="A840" t="s">
        <v>380</v>
      </c>
      <c r="B840" t="s">
        <v>1585</v>
      </c>
      <c r="C840" t="s">
        <v>262</v>
      </c>
      <c r="D840" t="s">
        <v>254</v>
      </c>
      <c r="E840">
        <v>3261</v>
      </c>
      <c r="F840" t="s">
        <v>2266</v>
      </c>
      <c r="G840" t="s">
        <v>267</v>
      </c>
      <c r="H840" t="s">
        <v>281</v>
      </c>
      <c r="I840">
        <v>19</v>
      </c>
    </row>
    <row r="841" spans="1:10" x14ac:dyDescent="0.2">
      <c r="A841" t="s">
        <v>380</v>
      </c>
      <c r="B841" t="s">
        <v>602</v>
      </c>
      <c r="C841" t="s">
        <v>253</v>
      </c>
      <c r="D841" t="s">
        <v>254</v>
      </c>
      <c r="E841">
        <v>2433</v>
      </c>
      <c r="F841" t="s">
        <v>2267</v>
      </c>
      <c r="G841" t="s">
        <v>255</v>
      </c>
      <c r="H841" t="s">
        <v>260</v>
      </c>
      <c r="I841" t="s">
        <v>314</v>
      </c>
      <c r="J841" t="s">
        <v>4121</v>
      </c>
    </row>
    <row r="842" spans="1:10" x14ac:dyDescent="0.2">
      <c r="A842" t="s">
        <v>380</v>
      </c>
      <c r="B842" t="s">
        <v>602</v>
      </c>
      <c r="C842" t="s">
        <v>262</v>
      </c>
      <c r="D842" t="s">
        <v>254</v>
      </c>
      <c r="E842">
        <v>9384</v>
      </c>
      <c r="F842" t="s">
        <v>2268</v>
      </c>
      <c r="G842" t="s">
        <v>255</v>
      </c>
      <c r="H842" t="s">
        <v>485</v>
      </c>
      <c r="I842">
        <v>137</v>
      </c>
    </row>
    <row r="843" spans="1:10" x14ac:dyDescent="0.2">
      <c r="A843" t="s">
        <v>380</v>
      </c>
      <c r="B843" t="s">
        <v>1259</v>
      </c>
      <c r="C843" t="s">
        <v>262</v>
      </c>
      <c r="D843" t="s">
        <v>254</v>
      </c>
      <c r="E843">
        <v>2384</v>
      </c>
      <c r="F843" t="s">
        <v>566</v>
      </c>
      <c r="G843" t="s">
        <v>255</v>
      </c>
      <c r="H843" t="s">
        <v>338</v>
      </c>
      <c r="I843">
        <v>733</v>
      </c>
    </row>
    <row r="844" spans="1:10" x14ac:dyDescent="0.2">
      <c r="A844" t="s">
        <v>380</v>
      </c>
      <c r="B844" t="s">
        <v>1259</v>
      </c>
      <c r="C844" t="s">
        <v>253</v>
      </c>
      <c r="D844" t="s">
        <v>254</v>
      </c>
      <c r="E844">
        <v>3402</v>
      </c>
      <c r="F844" t="s">
        <v>2270</v>
      </c>
      <c r="G844" t="s">
        <v>255</v>
      </c>
      <c r="H844" t="s">
        <v>288</v>
      </c>
      <c r="I844" t="s">
        <v>427</v>
      </c>
      <c r="J844" t="s">
        <v>4122</v>
      </c>
    </row>
    <row r="845" spans="1:10" x14ac:dyDescent="0.2">
      <c r="A845" t="s">
        <v>380</v>
      </c>
      <c r="B845" t="s">
        <v>1259</v>
      </c>
      <c r="C845" t="s">
        <v>253</v>
      </c>
      <c r="D845" t="s">
        <v>258</v>
      </c>
      <c r="E845">
        <v>4538</v>
      </c>
      <c r="F845" t="s">
        <v>2271</v>
      </c>
      <c r="G845" t="s">
        <v>255</v>
      </c>
      <c r="H845" t="s">
        <v>300</v>
      </c>
      <c r="I845">
        <v>185</v>
      </c>
    </row>
    <row r="846" spans="1:10" x14ac:dyDescent="0.2">
      <c r="A846" t="s">
        <v>380</v>
      </c>
      <c r="B846" t="s">
        <v>1259</v>
      </c>
      <c r="C846" t="s">
        <v>253</v>
      </c>
      <c r="D846" t="s">
        <v>254</v>
      </c>
      <c r="E846">
        <v>4998</v>
      </c>
      <c r="F846" t="s">
        <v>2272</v>
      </c>
      <c r="G846" t="s">
        <v>263</v>
      </c>
      <c r="H846" t="s">
        <v>268</v>
      </c>
      <c r="I846">
        <v>212</v>
      </c>
    </row>
    <row r="847" spans="1:10" x14ac:dyDescent="0.2">
      <c r="A847" t="s">
        <v>380</v>
      </c>
      <c r="B847" t="s">
        <v>1259</v>
      </c>
      <c r="C847" t="s">
        <v>253</v>
      </c>
      <c r="D847" t="s">
        <v>254</v>
      </c>
      <c r="E847">
        <v>5988</v>
      </c>
      <c r="F847" t="s">
        <v>2273</v>
      </c>
      <c r="G847" t="s">
        <v>255</v>
      </c>
      <c r="H847" t="s">
        <v>270</v>
      </c>
      <c r="I847">
        <v>781</v>
      </c>
    </row>
    <row r="848" spans="1:10" x14ac:dyDescent="0.2">
      <c r="A848" t="s">
        <v>380</v>
      </c>
      <c r="B848" t="s">
        <v>1259</v>
      </c>
      <c r="C848" t="s">
        <v>253</v>
      </c>
      <c r="D848" t="s">
        <v>254</v>
      </c>
      <c r="E848">
        <v>7966</v>
      </c>
      <c r="F848" t="s">
        <v>1479</v>
      </c>
      <c r="G848" t="s">
        <v>255</v>
      </c>
      <c r="H848" t="s">
        <v>277</v>
      </c>
      <c r="I848" t="s">
        <v>286</v>
      </c>
      <c r="J848" t="s">
        <v>3541</v>
      </c>
    </row>
    <row r="849" spans="1:10" x14ac:dyDescent="0.2">
      <c r="A849" t="s">
        <v>380</v>
      </c>
      <c r="B849" t="s">
        <v>1259</v>
      </c>
      <c r="C849" t="s">
        <v>262</v>
      </c>
      <c r="D849" t="s">
        <v>254</v>
      </c>
      <c r="E849">
        <v>9631</v>
      </c>
      <c r="F849" t="s">
        <v>3243</v>
      </c>
      <c r="G849" t="s">
        <v>263</v>
      </c>
      <c r="H849" t="s">
        <v>260</v>
      </c>
      <c r="I849">
        <v>363</v>
      </c>
    </row>
    <row r="850" spans="1:10" x14ac:dyDescent="0.2">
      <c r="A850" t="s">
        <v>380</v>
      </c>
      <c r="B850" t="s">
        <v>1259</v>
      </c>
      <c r="C850" t="s">
        <v>262</v>
      </c>
      <c r="D850" t="s">
        <v>254</v>
      </c>
      <c r="E850">
        <v>9830</v>
      </c>
      <c r="F850" t="s">
        <v>1260</v>
      </c>
      <c r="G850" t="s">
        <v>255</v>
      </c>
      <c r="H850" t="s">
        <v>261</v>
      </c>
      <c r="I850" t="s">
        <v>286</v>
      </c>
      <c r="J850" t="s">
        <v>4123</v>
      </c>
    </row>
    <row r="851" spans="1:10" x14ac:dyDescent="0.2">
      <c r="A851" t="s">
        <v>380</v>
      </c>
      <c r="B851" t="s">
        <v>603</v>
      </c>
      <c r="C851" t="s">
        <v>253</v>
      </c>
      <c r="D851" t="s">
        <v>254</v>
      </c>
      <c r="E851">
        <v>1662</v>
      </c>
      <c r="F851" t="s">
        <v>2274</v>
      </c>
      <c r="G851" t="s">
        <v>255</v>
      </c>
      <c r="H851" t="s">
        <v>492</v>
      </c>
      <c r="I851" t="s">
        <v>286</v>
      </c>
      <c r="J851" t="s">
        <v>4124</v>
      </c>
    </row>
    <row r="852" spans="1:10" x14ac:dyDescent="0.2">
      <c r="A852" t="s">
        <v>380</v>
      </c>
      <c r="B852" t="s">
        <v>603</v>
      </c>
      <c r="C852" t="s">
        <v>253</v>
      </c>
      <c r="D852" t="s">
        <v>254</v>
      </c>
      <c r="E852">
        <v>1879</v>
      </c>
      <c r="F852" t="s">
        <v>3244</v>
      </c>
      <c r="G852" t="s">
        <v>255</v>
      </c>
      <c r="H852" t="s">
        <v>282</v>
      </c>
      <c r="I852">
        <v>565</v>
      </c>
    </row>
    <row r="853" spans="1:10" x14ac:dyDescent="0.2">
      <c r="A853" t="s">
        <v>380</v>
      </c>
      <c r="B853" t="s">
        <v>603</v>
      </c>
      <c r="C853" t="s">
        <v>253</v>
      </c>
      <c r="D853" t="s">
        <v>254</v>
      </c>
      <c r="E853">
        <v>2108</v>
      </c>
      <c r="F853" t="s">
        <v>456</v>
      </c>
      <c r="G853" t="s">
        <v>255</v>
      </c>
      <c r="H853" t="s">
        <v>256</v>
      </c>
      <c r="I853">
        <v>297</v>
      </c>
    </row>
    <row r="854" spans="1:10" x14ac:dyDescent="0.2">
      <c r="A854" t="s">
        <v>380</v>
      </c>
      <c r="B854" t="s">
        <v>603</v>
      </c>
      <c r="C854" t="s">
        <v>253</v>
      </c>
      <c r="D854" t="s">
        <v>254</v>
      </c>
      <c r="E854">
        <v>3864</v>
      </c>
      <c r="F854" t="s">
        <v>2275</v>
      </c>
      <c r="G854" t="s">
        <v>255</v>
      </c>
      <c r="H854" t="s">
        <v>289</v>
      </c>
      <c r="I854">
        <v>207</v>
      </c>
    </row>
    <row r="855" spans="1:10" x14ac:dyDescent="0.2">
      <c r="A855" t="s">
        <v>380</v>
      </c>
      <c r="B855" t="s">
        <v>603</v>
      </c>
      <c r="C855" t="s">
        <v>253</v>
      </c>
      <c r="D855" t="s">
        <v>254</v>
      </c>
      <c r="E855">
        <v>4218</v>
      </c>
      <c r="F855" t="s">
        <v>2276</v>
      </c>
      <c r="G855" t="s">
        <v>255</v>
      </c>
      <c r="H855" t="s">
        <v>268</v>
      </c>
      <c r="I855">
        <v>363</v>
      </c>
    </row>
    <row r="856" spans="1:10" x14ac:dyDescent="0.2">
      <c r="A856" t="s">
        <v>380</v>
      </c>
      <c r="B856" t="s">
        <v>603</v>
      </c>
      <c r="C856" t="s">
        <v>253</v>
      </c>
      <c r="D856" t="s">
        <v>254</v>
      </c>
      <c r="E856">
        <v>4621</v>
      </c>
      <c r="F856" t="s">
        <v>2277</v>
      </c>
      <c r="G856" t="s">
        <v>263</v>
      </c>
      <c r="H856" t="s">
        <v>268</v>
      </c>
      <c r="I856">
        <v>176</v>
      </c>
    </row>
    <row r="857" spans="1:10" x14ac:dyDescent="0.2">
      <c r="A857" t="s">
        <v>380</v>
      </c>
      <c r="B857" t="s">
        <v>603</v>
      </c>
      <c r="C857" t="s">
        <v>253</v>
      </c>
      <c r="D857" t="s">
        <v>254</v>
      </c>
      <c r="E857">
        <v>4994</v>
      </c>
      <c r="F857" t="s">
        <v>2278</v>
      </c>
      <c r="G857" t="s">
        <v>255</v>
      </c>
      <c r="H857" t="s">
        <v>268</v>
      </c>
      <c r="I857">
        <v>199</v>
      </c>
    </row>
    <row r="858" spans="1:10" x14ac:dyDescent="0.2">
      <c r="A858" t="s">
        <v>380</v>
      </c>
      <c r="B858" t="s">
        <v>603</v>
      </c>
      <c r="C858" t="s">
        <v>253</v>
      </c>
      <c r="D858" t="s">
        <v>254</v>
      </c>
      <c r="E858">
        <v>5142</v>
      </c>
      <c r="F858" t="s">
        <v>2279</v>
      </c>
      <c r="G858" t="s">
        <v>255</v>
      </c>
      <c r="H858" t="s">
        <v>268</v>
      </c>
      <c r="I858">
        <v>274</v>
      </c>
    </row>
    <row r="859" spans="1:10" x14ac:dyDescent="0.2">
      <c r="A859" t="s">
        <v>380</v>
      </c>
      <c r="B859" t="s">
        <v>603</v>
      </c>
      <c r="C859" t="s">
        <v>253</v>
      </c>
      <c r="D859" t="s">
        <v>254</v>
      </c>
      <c r="E859">
        <v>5269</v>
      </c>
      <c r="F859" t="s">
        <v>2280</v>
      </c>
      <c r="G859" t="s">
        <v>255</v>
      </c>
      <c r="H859" t="s">
        <v>297</v>
      </c>
      <c r="I859">
        <v>163</v>
      </c>
    </row>
    <row r="860" spans="1:10" x14ac:dyDescent="0.2">
      <c r="A860" t="s">
        <v>380</v>
      </c>
      <c r="B860" t="s">
        <v>603</v>
      </c>
      <c r="C860" t="s">
        <v>253</v>
      </c>
      <c r="D860" t="s">
        <v>254</v>
      </c>
      <c r="E860">
        <v>7255</v>
      </c>
      <c r="F860" t="s">
        <v>2281</v>
      </c>
      <c r="G860" t="s">
        <v>259</v>
      </c>
      <c r="H860" t="s">
        <v>285</v>
      </c>
      <c r="I860">
        <v>22</v>
      </c>
    </row>
    <row r="861" spans="1:10" x14ac:dyDescent="0.2">
      <c r="A861" t="s">
        <v>380</v>
      </c>
      <c r="B861" t="s">
        <v>603</v>
      </c>
      <c r="C861" t="s">
        <v>253</v>
      </c>
      <c r="D861" t="s">
        <v>254</v>
      </c>
      <c r="E861">
        <v>7490</v>
      </c>
      <c r="F861" t="s">
        <v>2282</v>
      </c>
      <c r="G861" t="s">
        <v>263</v>
      </c>
      <c r="H861" t="s">
        <v>261</v>
      </c>
      <c r="I861">
        <v>70</v>
      </c>
    </row>
    <row r="862" spans="1:10" x14ac:dyDescent="0.2">
      <c r="A862" t="s">
        <v>380</v>
      </c>
      <c r="B862" t="s">
        <v>603</v>
      </c>
      <c r="C862" t="s">
        <v>253</v>
      </c>
      <c r="D862" t="s">
        <v>254</v>
      </c>
      <c r="E862">
        <v>7619</v>
      </c>
      <c r="F862" t="s">
        <v>2283</v>
      </c>
      <c r="G862" t="s">
        <v>255</v>
      </c>
      <c r="H862" t="s">
        <v>261</v>
      </c>
      <c r="I862">
        <v>64</v>
      </c>
    </row>
    <row r="863" spans="1:10" x14ac:dyDescent="0.2">
      <c r="A863" t="s">
        <v>380</v>
      </c>
      <c r="B863" t="s">
        <v>603</v>
      </c>
      <c r="C863" t="s">
        <v>253</v>
      </c>
      <c r="D863" t="s">
        <v>254</v>
      </c>
      <c r="E863">
        <v>8061</v>
      </c>
      <c r="F863" t="s">
        <v>2284</v>
      </c>
      <c r="G863" t="s">
        <v>255</v>
      </c>
      <c r="H863" t="s">
        <v>261</v>
      </c>
      <c r="I863">
        <v>165</v>
      </c>
    </row>
    <row r="864" spans="1:10" x14ac:dyDescent="0.2">
      <c r="A864" t="s">
        <v>380</v>
      </c>
      <c r="B864" t="s">
        <v>603</v>
      </c>
      <c r="C864" t="s">
        <v>253</v>
      </c>
      <c r="D864" t="s">
        <v>254</v>
      </c>
      <c r="E864">
        <v>8869</v>
      </c>
      <c r="F864" t="s">
        <v>2285</v>
      </c>
      <c r="G864" t="s">
        <v>255</v>
      </c>
      <c r="H864" t="s">
        <v>281</v>
      </c>
      <c r="I864">
        <v>154</v>
      </c>
    </row>
    <row r="865" spans="1:10" x14ac:dyDescent="0.2">
      <c r="A865" t="s">
        <v>380</v>
      </c>
      <c r="B865" t="s">
        <v>603</v>
      </c>
      <c r="C865" t="s">
        <v>253</v>
      </c>
      <c r="D865" t="s">
        <v>254</v>
      </c>
      <c r="E865">
        <v>9017</v>
      </c>
      <c r="F865" t="s">
        <v>2286</v>
      </c>
      <c r="G865" t="s">
        <v>263</v>
      </c>
      <c r="H865" t="s">
        <v>338</v>
      </c>
      <c r="I865">
        <v>84</v>
      </c>
    </row>
    <row r="866" spans="1:10" x14ac:dyDescent="0.2">
      <c r="A866" t="s">
        <v>380</v>
      </c>
      <c r="B866" t="s">
        <v>316</v>
      </c>
      <c r="C866" t="s">
        <v>262</v>
      </c>
      <c r="D866" t="s">
        <v>254</v>
      </c>
      <c r="E866">
        <v>1413</v>
      </c>
      <c r="F866" t="s">
        <v>1473</v>
      </c>
      <c r="G866" t="s">
        <v>255</v>
      </c>
      <c r="H866" t="s">
        <v>282</v>
      </c>
      <c r="I866">
        <v>274</v>
      </c>
    </row>
    <row r="867" spans="1:10" x14ac:dyDescent="0.2">
      <c r="A867" t="s">
        <v>380</v>
      </c>
      <c r="B867" t="s">
        <v>316</v>
      </c>
      <c r="C867" t="s">
        <v>264</v>
      </c>
      <c r="D867" t="s">
        <v>254</v>
      </c>
      <c r="E867">
        <v>1414</v>
      </c>
      <c r="F867" t="s">
        <v>2287</v>
      </c>
      <c r="G867" t="s">
        <v>255</v>
      </c>
      <c r="H867" t="s">
        <v>282</v>
      </c>
      <c r="I867" t="s">
        <v>278</v>
      </c>
      <c r="J867" t="s">
        <v>4125</v>
      </c>
    </row>
    <row r="868" spans="1:10" x14ac:dyDescent="0.2">
      <c r="A868" t="s">
        <v>380</v>
      </c>
      <c r="B868" t="s">
        <v>316</v>
      </c>
      <c r="C868" t="s">
        <v>262</v>
      </c>
      <c r="D868" t="s">
        <v>258</v>
      </c>
      <c r="E868">
        <v>1429</v>
      </c>
      <c r="F868" t="s">
        <v>2288</v>
      </c>
      <c r="G868" t="s">
        <v>255</v>
      </c>
      <c r="H868" t="s">
        <v>282</v>
      </c>
      <c r="I868">
        <v>205</v>
      </c>
    </row>
    <row r="869" spans="1:10" x14ac:dyDescent="0.2">
      <c r="A869" t="s">
        <v>380</v>
      </c>
      <c r="B869" t="s">
        <v>316</v>
      </c>
      <c r="C869" t="s">
        <v>253</v>
      </c>
      <c r="D869" t="s">
        <v>254</v>
      </c>
      <c r="E869">
        <v>1451</v>
      </c>
      <c r="F869" t="s">
        <v>490</v>
      </c>
      <c r="G869" t="s">
        <v>263</v>
      </c>
      <c r="H869" t="s">
        <v>282</v>
      </c>
      <c r="I869">
        <v>35</v>
      </c>
    </row>
    <row r="870" spans="1:10" x14ac:dyDescent="0.2">
      <c r="A870" t="s">
        <v>380</v>
      </c>
      <c r="B870" t="s">
        <v>316</v>
      </c>
      <c r="C870" t="s">
        <v>253</v>
      </c>
      <c r="D870" t="s">
        <v>254</v>
      </c>
      <c r="E870">
        <v>1861</v>
      </c>
      <c r="F870" t="s">
        <v>2289</v>
      </c>
      <c r="G870" t="s">
        <v>255</v>
      </c>
      <c r="H870" t="s">
        <v>282</v>
      </c>
      <c r="I870" t="s">
        <v>286</v>
      </c>
      <c r="J870" t="s">
        <v>4120</v>
      </c>
    </row>
    <row r="871" spans="1:10" x14ac:dyDescent="0.2">
      <c r="A871" t="s">
        <v>380</v>
      </c>
      <c r="B871" t="s">
        <v>316</v>
      </c>
      <c r="C871" t="s">
        <v>253</v>
      </c>
      <c r="D871" t="s">
        <v>254</v>
      </c>
      <c r="E871">
        <v>1906</v>
      </c>
      <c r="F871" t="s">
        <v>2290</v>
      </c>
      <c r="G871" t="s">
        <v>259</v>
      </c>
      <c r="H871" t="s">
        <v>282</v>
      </c>
      <c r="I871">
        <v>25</v>
      </c>
    </row>
    <row r="872" spans="1:10" x14ac:dyDescent="0.2">
      <c r="A872" t="s">
        <v>380</v>
      </c>
      <c r="B872" t="s">
        <v>316</v>
      </c>
      <c r="C872" t="s">
        <v>253</v>
      </c>
      <c r="D872" t="s">
        <v>254</v>
      </c>
      <c r="E872">
        <v>1979</v>
      </c>
      <c r="F872" t="s">
        <v>381</v>
      </c>
      <c r="G872" t="s">
        <v>255</v>
      </c>
      <c r="H872" t="s">
        <v>282</v>
      </c>
      <c r="I872" t="s">
        <v>286</v>
      </c>
      <c r="J872" t="s">
        <v>3538</v>
      </c>
    </row>
    <row r="873" spans="1:10" x14ac:dyDescent="0.2">
      <c r="A873" t="s">
        <v>380</v>
      </c>
      <c r="B873" t="s">
        <v>316</v>
      </c>
      <c r="C873" t="s">
        <v>253</v>
      </c>
      <c r="D873" t="s">
        <v>254</v>
      </c>
      <c r="E873">
        <v>1992</v>
      </c>
      <c r="F873" t="s">
        <v>2291</v>
      </c>
      <c r="G873" t="s">
        <v>259</v>
      </c>
      <c r="H873" t="s">
        <v>282</v>
      </c>
      <c r="I873">
        <v>28</v>
      </c>
    </row>
    <row r="874" spans="1:10" x14ac:dyDescent="0.2">
      <c r="A874" t="s">
        <v>380</v>
      </c>
      <c r="B874" t="s">
        <v>316</v>
      </c>
      <c r="C874" t="s">
        <v>253</v>
      </c>
      <c r="D874" t="s">
        <v>254</v>
      </c>
      <c r="E874">
        <v>2201</v>
      </c>
      <c r="F874" t="s">
        <v>565</v>
      </c>
      <c r="G874" t="s">
        <v>255</v>
      </c>
      <c r="H874" t="s">
        <v>256</v>
      </c>
      <c r="I874" t="s">
        <v>278</v>
      </c>
      <c r="J874" t="s">
        <v>4126</v>
      </c>
    </row>
    <row r="875" spans="1:10" x14ac:dyDescent="0.2">
      <c r="A875" t="s">
        <v>380</v>
      </c>
      <c r="B875" t="s">
        <v>316</v>
      </c>
      <c r="C875" t="s">
        <v>253</v>
      </c>
      <c r="D875" t="s">
        <v>254</v>
      </c>
      <c r="E875">
        <v>2221</v>
      </c>
      <c r="F875" t="s">
        <v>2292</v>
      </c>
      <c r="G875" t="s">
        <v>259</v>
      </c>
      <c r="H875" t="s">
        <v>256</v>
      </c>
      <c r="I875">
        <v>248</v>
      </c>
    </row>
    <row r="876" spans="1:10" x14ac:dyDescent="0.2">
      <c r="A876" t="s">
        <v>380</v>
      </c>
      <c r="B876" t="s">
        <v>316</v>
      </c>
      <c r="C876" t="s">
        <v>253</v>
      </c>
      <c r="D876" t="s">
        <v>254</v>
      </c>
      <c r="E876">
        <v>2224</v>
      </c>
      <c r="F876" t="s">
        <v>2293</v>
      </c>
      <c r="G876" t="s">
        <v>259</v>
      </c>
      <c r="H876" t="s">
        <v>256</v>
      </c>
      <c r="I876">
        <v>93</v>
      </c>
    </row>
    <row r="877" spans="1:10" x14ac:dyDescent="0.2">
      <c r="A877" t="s">
        <v>380</v>
      </c>
      <c r="B877" t="s">
        <v>316</v>
      </c>
      <c r="C877" t="s">
        <v>253</v>
      </c>
      <c r="D877" t="s">
        <v>254</v>
      </c>
      <c r="E877">
        <v>2398</v>
      </c>
      <c r="F877" t="s">
        <v>567</v>
      </c>
      <c r="G877" t="s">
        <v>255</v>
      </c>
      <c r="H877" t="s">
        <v>260</v>
      </c>
      <c r="I877">
        <v>420</v>
      </c>
    </row>
    <row r="878" spans="1:10" x14ac:dyDescent="0.2">
      <c r="A878" t="s">
        <v>380</v>
      </c>
      <c r="B878" t="s">
        <v>316</v>
      </c>
      <c r="C878" t="s">
        <v>262</v>
      </c>
      <c r="D878" t="s">
        <v>254</v>
      </c>
      <c r="E878">
        <v>2429</v>
      </c>
      <c r="F878" t="s">
        <v>2294</v>
      </c>
      <c r="G878" t="s">
        <v>255</v>
      </c>
      <c r="H878" t="s">
        <v>260</v>
      </c>
      <c r="I878">
        <v>281</v>
      </c>
    </row>
    <row r="879" spans="1:10" x14ac:dyDescent="0.2">
      <c r="A879" t="s">
        <v>380</v>
      </c>
      <c r="B879" t="s">
        <v>316</v>
      </c>
      <c r="C879" t="s">
        <v>262</v>
      </c>
      <c r="D879" t="s">
        <v>254</v>
      </c>
      <c r="E879">
        <v>2461</v>
      </c>
      <c r="F879" t="s">
        <v>2295</v>
      </c>
      <c r="G879" t="s">
        <v>255</v>
      </c>
      <c r="H879" t="s">
        <v>260</v>
      </c>
      <c r="I879">
        <v>345</v>
      </c>
    </row>
    <row r="880" spans="1:10" x14ac:dyDescent="0.2">
      <c r="A880" t="s">
        <v>380</v>
      </c>
      <c r="B880" t="s">
        <v>316</v>
      </c>
      <c r="C880" t="s">
        <v>253</v>
      </c>
      <c r="D880" t="s">
        <v>254</v>
      </c>
      <c r="E880">
        <v>2483</v>
      </c>
      <c r="F880" t="s">
        <v>2296</v>
      </c>
      <c r="G880" t="s">
        <v>259</v>
      </c>
      <c r="H880" t="s">
        <v>260</v>
      </c>
      <c r="I880">
        <v>66</v>
      </c>
    </row>
    <row r="881" spans="1:9" x14ac:dyDescent="0.2">
      <c r="A881" t="s">
        <v>380</v>
      </c>
      <c r="B881" t="s">
        <v>316</v>
      </c>
      <c r="C881" t="s">
        <v>253</v>
      </c>
      <c r="D881" t="s">
        <v>254</v>
      </c>
      <c r="E881">
        <v>2780</v>
      </c>
      <c r="F881" t="s">
        <v>2297</v>
      </c>
      <c r="G881" t="s">
        <v>263</v>
      </c>
      <c r="H881" t="s">
        <v>265</v>
      </c>
      <c r="I881">
        <v>114</v>
      </c>
    </row>
    <row r="882" spans="1:9" x14ac:dyDescent="0.2">
      <c r="A882" t="s">
        <v>380</v>
      </c>
      <c r="B882" t="s">
        <v>316</v>
      </c>
      <c r="C882" t="s">
        <v>253</v>
      </c>
      <c r="D882" t="s">
        <v>254</v>
      </c>
      <c r="E882">
        <v>2882</v>
      </c>
      <c r="F882" t="s">
        <v>2298</v>
      </c>
      <c r="G882" t="s">
        <v>255</v>
      </c>
      <c r="H882" t="s">
        <v>256</v>
      </c>
      <c r="I882">
        <v>193</v>
      </c>
    </row>
    <row r="883" spans="1:9" x14ac:dyDescent="0.2">
      <c r="A883" t="s">
        <v>380</v>
      </c>
      <c r="B883" t="s">
        <v>316</v>
      </c>
      <c r="C883" t="s">
        <v>253</v>
      </c>
      <c r="D883" t="s">
        <v>254</v>
      </c>
      <c r="E883">
        <v>2915</v>
      </c>
      <c r="F883" t="s">
        <v>645</v>
      </c>
      <c r="G883" t="s">
        <v>255</v>
      </c>
      <c r="H883" t="s">
        <v>256</v>
      </c>
      <c r="I883">
        <v>405</v>
      </c>
    </row>
    <row r="884" spans="1:9" x14ac:dyDescent="0.2">
      <c r="A884" t="s">
        <v>380</v>
      </c>
      <c r="B884" t="s">
        <v>316</v>
      </c>
      <c r="C884" t="s">
        <v>257</v>
      </c>
      <c r="D884" t="s">
        <v>254</v>
      </c>
      <c r="E884">
        <v>2931</v>
      </c>
      <c r="F884" t="s">
        <v>2299</v>
      </c>
      <c r="G884" t="s">
        <v>255</v>
      </c>
      <c r="H884" t="s">
        <v>256</v>
      </c>
      <c r="I884">
        <v>837</v>
      </c>
    </row>
    <row r="885" spans="1:9" x14ac:dyDescent="0.2">
      <c r="A885" t="s">
        <v>380</v>
      </c>
      <c r="B885" t="s">
        <v>316</v>
      </c>
      <c r="C885" t="s">
        <v>253</v>
      </c>
      <c r="D885" t="s">
        <v>254</v>
      </c>
      <c r="E885">
        <v>3131</v>
      </c>
      <c r="F885" t="s">
        <v>2300</v>
      </c>
      <c r="G885" t="s">
        <v>259</v>
      </c>
      <c r="H885" t="s">
        <v>261</v>
      </c>
      <c r="I885">
        <v>31</v>
      </c>
    </row>
    <row r="886" spans="1:9" x14ac:dyDescent="0.2">
      <c r="A886" t="s">
        <v>380</v>
      </c>
      <c r="B886" t="s">
        <v>316</v>
      </c>
      <c r="C886" t="s">
        <v>253</v>
      </c>
      <c r="D886" t="s">
        <v>258</v>
      </c>
      <c r="E886">
        <v>3133</v>
      </c>
      <c r="F886" t="s">
        <v>1389</v>
      </c>
      <c r="G886" t="s">
        <v>267</v>
      </c>
      <c r="H886" t="s">
        <v>265</v>
      </c>
      <c r="I886">
        <v>27</v>
      </c>
    </row>
    <row r="887" spans="1:9" x14ac:dyDescent="0.2">
      <c r="A887" t="s">
        <v>380</v>
      </c>
      <c r="B887" t="s">
        <v>316</v>
      </c>
      <c r="C887" t="s">
        <v>253</v>
      </c>
      <c r="D887" t="s">
        <v>254</v>
      </c>
      <c r="E887">
        <v>3143</v>
      </c>
      <c r="F887" t="s">
        <v>2301</v>
      </c>
      <c r="G887" t="s">
        <v>263</v>
      </c>
      <c r="H887" t="s">
        <v>261</v>
      </c>
      <c r="I887">
        <v>39</v>
      </c>
    </row>
    <row r="888" spans="1:9" x14ac:dyDescent="0.2">
      <c r="A888" t="s">
        <v>380</v>
      </c>
      <c r="B888" t="s">
        <v>316</v>
      </c>
      <c r="C888" t="s">
        <v>253</v>
      </c>
      <c r="D888" t="s">
        <v>254</v>
      </c>
      <c r="E888">
        <v>3183</v>
      </c>
      <c r="F888" t="s">
        <v>1261</v>
      </c>
      <c r="G888" t="s">
        <v>255</v>
      </c>
      <c r="H888" t="s">
        <v>261</v>
      </c>
      <c r="I888">
        <v>350</v>
      </c>
    </row>
    <row r="889" spans="1:9" x14ac:dyDescent="0.2">
      <c r="A889" t="s">
        <v>380</v>
      </c>
      <c r="B889" t="s">
        <v>316</v>
      </c>
      <c r="C889" t="s">
        <v>262</v>
      </c>
      <c r="D889" t="s">
        <v>254</v>
      </c>
      <c r="E889">
        <v>3276</v>
      </c>
      <c r="F889" t="s">
        <v>2302</v>
      </c>
      <c r="G889" t="s">
        <v>255</v>
      </c>
      <c r="H889" t="s">
        <v>281</v>
      </c>
      <c r="I889">
        <v>260</v>
      </c>
    </row>
    <row r="890" spans="1:9" x14ac:dyDescent="0.2">
      <c r="A890" t="s">
        <v>380</v>
      </c>
      <c r="B890" t="s">
        <v>316</v>
      </c>
      <c r="C890" t="s">
        <v>264</v>
      </c>
      <c r="D890" t="s">
        <v>254</v>
      </c>
      <c r="E890">
        <v>3286</v>
      </c>
      <c r="F890" t="s">
        <v>2303</v>
      </c>
      <c r="G890" t="s">
        <v>267</v>
      </c>
      <c r="H890" t="s">
        <v>281</v>
      </c>
      <c r="I890">
        <v>20</v>
      </c>
    </row>
    <row r="891" spans="1:9" x14ac:dyDescent="0.2">
      <c r="A891" t="s">
        <v>380</v>
      </c>
      <c r="B891" t="s">
        <v>316</v>
      </c>
      <c r="C891" t="s">
        <v>253</v>
      </c>
      <c r="D891" t="s">
        <v>254</v>
      </c>
      <c r="E891">
        <v>3465</v>
      </c>
      <c r="F891" t="s">
        <v>2304</v>
      </c>
      <c r="G891" t="s">
        <v>255</v>
      </c>
      <c r="H891" t="s">
        <v>281</v>
      </c>
      <c r="I891">
        <v>270</v>
      </c>
    </row>
    <row r="892" spans="1:9" x14ac:dyDescent="0.2">
      <c r="A892" t="s">
        <v>380</v>
      </c>
      <c r="B892" t="s">
        <v>316</v>
      </c>
      <c r="C892" t="s">
        <v>253</v>
      </c>
      <c r="D892" t="s">
        <v>254</v>
      </c>
      <c r="E892">
        <v>3604</v>
      </c>
      <c r="F892" t="s">
        <v>2305</v>
      </c>
      <c r="G892" t="s">
        <v>263</v>
      </c>
      <c r="H892" t="s">
        <v>288</v>
      </c>
      <c r="I892">
        <v>144</v>
      </c>
    </row>
    <row r="893" spans="1:9" x14ac:dyDescent="0.2">
      <c r="A893" t="s">
        <v>380</v>
      </c>
      <c r="B893" t="s">
        <v>316</v>
      </c>
      <c r="C893" t="s">
        <v>262</v>
      </c>
      <c r="D893" t="s">
        <v>254</v>
      </c>
      <c r="E893">
        <v>3606</v>
      </c>
      <c r="F893" t="s">
        <v>500</v>
      </c>
      <c r="G893" t="s">
        <v>255</v>
      </c>
      <c r="H893" t="s">
        <v>288</v>
      </c>
      <c r="I893">
        <v>108</v>
      </c>
    </row>
    <row r="894" spans="1:9" x14ac:dyDescent="0.2">
      <c r="A894" t="s">
        <v>380</v>
      </c>
      <c r="B894" t="s">
        <v>316</v>
      </c>
      <c r="C894" t="s">
        <v>253</v>
      </c>
      <c r="D894" t="s">
        <v>258</v>
      </c>
      <c r="E894">
        <v>3741</v>
      </c>
      <c r="F894" t="s">
        <v>653</v>
      </c>
      <c r="G894" t="s">
        <v>255</v>
      </c>
      <c r="H894" t="s">
        <v>266</v>
      </c>
      <c r="I894">
        <v>197</v>
      </c>
    </row>
    <row r="895" spans="1:9" x14ac:dyDescent="0.2">
      <c r="A895" t="s">
        <v>380</v>
      </c>
      <c r="B895" t="s">
        <v>316</v>
      </c>
      <c r="C895" t="s">
        <v>262</v>
      </c>
      <c r="D895" t="s">
        <v>254</v>
      </c>
      <c r="E895">
        <v>3902</v>
      </c>
      <c r="F895" t="s">
        <v>503</v>
      </c>
      <c r="G895" t="s">
        <v>255</v>
      </c>
      <c r="H895" t="s">
        <v>266</v>
      </c>
      <c r="I895">
        <v>325</v>
      </c>
    </row>
    <row r="896" spans="1:9" x14ac:dyDescent="0.2">
      <c r="A896" t="s">
        <v>380</v>
      </c>
      <c r="B896" t="s">
        <v>316</v>
      </c>
      <c r="C896" t="s">
        <v>262</v>
      </c>
      <c r="D896" t="s">
        <v>254</v>
      </c>
      <c r="E896">
        <v>4025</v>
      </c>
      <c r="F896" t="s">
        <v>2306</v>
      </c>
      <c r="G896" t="s">
        <v>255</v>
      </c>
      <c r="H896" t="s">
        <v>268</v>
      </c>
      <c r="I896">
        <v>419</v>
      </c>
    </row>
    <row r="897" spans="1:10" x14ac:dyDescent="0.2">
      <c r="A897" t="s">
        <v>380</v>
      </c>
      <c r="B897" t="s">
        <v>316</v>
      </c>
      <c r="C897" t="s">
        <v>253</v>
      </c>
      <c r="D897" t="s">
        <v>254</v>
      </c>
      <c r="E897">
        <v>4100</v>
      </c>
      <c r="F897" t="s">
        <v>2307</v>
      </c>
      <c r="G897" t="s">
        <v>255</v>
      </c>
      <c r="H897" t="s">
        <v>268</v>
      </c>
      <c r="I897">
        <v>130</v>
      </c>
    </row>
    <row r="898" spans="1:10" x14ac:dyDescent="0.2">
      <c r="A898" t="s">
        <v>380</v>
      </c>
      <c r="B898" t="s">
        <v>316</v>
      </c>
      <c r="C898" t="s">
        <v>257</v>
      </c>
      <c r="D898" t="s">
        <v>254</v>
      </c>
      <c r="E898">
        <v>4243</v>
      </c>
      <c r="F898" t="s">
        <v>2308</v>
      </c>
      <c r="G898" t="s">
        <v>259</v>
      </c>
      <c r="H898" t="s">
        <v>268</v>
      </c>
      <c r="I898">
        <v>20</v>
      </c>
    </row>
    <row r="899" spans="1:10" x14ac:dyDescent="0.2">
      <c r="A899" t="s">
        <v>380</v>
      </c>
      <c r="B899" t="s">
        <v>316</v>
      </c>
      <c r="C899" t="s">
        <v>253</v>
      </c>
      <c r="D899" t="s">
        <v>258</v>
      </c>
      <c r="E899">
        <v>4288</v>
      </c>
      <c r="F899" t="s">
        <v>2309</v>
      </c>
      <c r="G899" t="s">
        <v>259</v>
      </c>
      <c r="H899" t="s">
        <v>266</v>
      </c>
      <c r="I899">
        <v>83</v>
      </c>
    </row>
    <row r="900" spans="1:10" x14ac:dyDescent="0.2">
      <c r="A900" t="s">
        <v>380</v>
      </c>
      <c r="B900" t="s">
        <v>316</v>
      </c>
      <c r="C900" t="s">
        <v>253</v>
      </c>
      <c r="D900" t="s">
        <v>254</v>
      </c>
      <c r="E900">
        <v>4544</v>
      </c>
      <c r="F900" t="s">
        <v>2310</v>
      </c>
      <c r="G900" t="s">
        <v>255</v>
      </c>
      <c r="H900" t="s">
        <v>260</v>
      </c>
      <c r="I900" t="s">
        <v>286</v>
      </c>
      <c r="J900" t="s">
        <v>4127</v>
      </c>
    </row>
    <row r="901" spans="1:10" x14ac:dyDescent="0.2">
      <c r="A901" t="s">
        <v>380</v>
      </c>
      <c r="B901" t="s">
        <v>316</v>
      </c>
      <c r="C901" t="s">
        <v>253</v>
      </c>
      <c r="D901" t="s">
        <v>254</v>
      </c>
      <c r="E901">
        <v>4574</v>
      </c>
      <c r="F901" t="s">
        <v>1476</v>
      </c>
      <c r="G901" t="s">
        <v>255</v>
      </c>
      <c r="H901" t="s">
        <v>300</v>
      </c>
      <c r="I901">
        <v>541</v>
      </c>
    </row>
    <row r="902" spans="1:10" x14ac:dyDescent="0.2">
      <c r="A902" t="s">
        <v>380</v>
      </c>
      <c r="B902" t="s">
        <v>316</v>
      </c>
      <c r="C902" t="s">
        <v>253</v>
      </c>
      <c r="D902" t="s">
        <v>254</v>
      </c>
      <c r="E902">
        <v>4628</v>
      </c>
      <c r="F902" t="s">
        <v>2311</v>
      </c>
      <c r="G902" t="s">
        <v>259</v>
      </c>
      <c r="H902" t="s">
        <v>268</v>
      </c>
      <c r="I902" t="s">
        <v>286</v>
      </c>
      <c r="J902" t="s">
        <v>3465</v>
      </c>
    </row>
    <row r="903" spans="1:10" x14ac:dyDescent="0.2">
      <c r="A903" t="s">
        <v>380</v>
      </c>
      <c r="B903" t="s">
        <v>316</v>
      </c>
      <c r="C903" t="s">
        <v>262</v>
      </c>
      <c r="D903" t="s">
        <v>254</v>
      </c>
      <c r="E903">
        <v>4784</v>
      </c>
      <c r="F903" t="s">
        <v>2312</v>
      </c>
      <c r="G903" t="s">
        <v>259</v>
      </c>
      <c r="H903" t="s">
        <v>260</v>
      </c>
      <c r="I903">
        <v>65</v>
      </c>
    </row>
    <row r="904" spans="1:10" x14ac:dyDescent="0.2">
      <c r="A904" t="s">
        <v>380</v>
      </c>
      <c r="B904" t="s">
        <v>316</v>
      </c>
      <c r="C904" t="s">
        <v>262</v>
      </c>
      <c r="D904" t="s">
        <v>254</v>
      </c>
      <c r="E904">
        <v>4812</v>
      </c>
      <c r="F904" t="s">
        <v>2313</v>
      </c>
      <c r="G904" t="s">
        <v>255</v>
      </c>
      <c r="H904" t="s">
        <v>266</v>
      </c>
      <c r="I904" t="s">
        <v>286</v>
      </c>
      <c r="J904" t="s">
        <v>4128</v>
      </c>
    </row>
    <row r="905" spans="1:10" x14ac:dyDescent="0.2">
      <c r="A905" t="s">
        <v>380</v>
      </c>
      <c r="B905" t="s">
        <v>316</v>
      </c>
      <c r="C905" t="s">
        <v>253</v>
      </c>
      <c r="D905" t="s">
        <v>254</v>
      </c>
      <c r="E905">
        <v>4819</v>
      </c>
      <c r="F905" t="s">
        <v>2314</v>
      </c>
      <c r="G905" t="s">
        <v>255</v>
      </c>
      <c r="H905" t="s">
        <v>266</v>
      </c>
      <c r="I905" t="s">
        <v>286</v>
      </c>
      <c r="J905" t="s">
        <v>4129</v>
      </c>
    </row>
    <row r="906" spans="1:10" x14ac:dyDescent="0.2">
      <c r="A906" t="s">
        <v>380</v>
      </c>
      <c r="B906" t="s">
        <v>316</v>
      </c>
      <c r="C906" t="s">
        <v>262</v>
      </c>
      <c r="D906" t="s">
        <v>254</v>
      </c>
      <c r="E906">
        <v>4955</v>
      </c>
      <c r="F906" t="s">
        <v>2315</v>
      </c>
      <c r="G906" t="s">
        <v>255</v>
      </c>
      <c r="H906" t="s">
        <v>268</v>
      </c>
      <c r="I906">
        <v>191</v>
      </c>
    </row>
    <row r="907" spans="1:10" x14ac:dyDescent="0.2">
      <c r="A907" t="s">
        <v>380</v>
      </c>
      <c r="B907" t="s">
        <v>316</v>
      </c>
      <c r="C907" t="s">
        <v>253</v>
      </c>
      <c r="D907" t="s">
        <v>254</v>
      </c>
      <c r="E907">
        <v>4962</v>
      </c>
      <c r="F907" t="s">
        <v>2316</v>
      </c>
      <c r="G907" t="s">
        <v>263</v>
      </c>
      <c r="H907" t="s">
        <v>268</v>
      </c>
      <c r="I907">
        <v>90</v>
      </c>
    </row>
    <row r="908" spans="1:10" x14ac:dyDescent="0.2">
      <c r="A908" t="s">
        <v>380</v>
      </c>
      <c r="B908" t="s">
        <v>316</v>
      </c>
      <c r="C908" t="s">
        <v>253</v>
      </c>
      <c r="D908" t="s">
        <v>254</v>
      </c>
      <c r="E908">
        <v>4966</v>
      </c>
      <c r="F908" t="s">
        <v>2317</v>
      </c>
      <c r="G908" t="s">
        <v>263</v>
      </c>
      <c r="H908" t="s">
        <v>268</v>
      </c>
      <c r="I908">
        <v>766</v>
      </c>
    </row>
    <row r="909" spans="1:10" x14ac:dyDescent="0.2">
      <c r="A909" t="s">
        <v>380</v>
      </c>
      <c r="B909" t="s">
        <v>316</v>
      </c>
      <c r="C909" t="s">
        <v>253</v>
      </c>
      <c r="D909" t="s">
        <v>254</v>
      </c>
      <c r="E909">
        <v>4977</v>
      </c>
      <c r="F909" t="s">
        <v>2318</v>
      </c>
      <c r="G909" t="s">
        <v>255</v>
      </c>
      <c r="H909" t="s">
        <v>268</v>
      </c>
      <c r="I909">
        <v>121</v>
      </c>
    </row>
    <row r="910" spans="1:10" x14ac:dyDescent="0.2">
      <c r="A910" t="s">
        <v>380</v>
      </c>
      <c r="B910" t="s">
        <v>316</v>
      </c>
      <c r="C910" t="s">
        <v>262</v>
      </c>
      <c r="D910" t="s">
        <v>258</v>
      </c>
      <c r="E910">
        <v>5015</v>
      </c>
      <c r="F910" t="s">
        <v>2319</v>
      </c>
      <c r="G910" t="s">
        <v>255</v>
      </c>
      <c r="H910" t="s">
        <v>1239</v>
      </c>
      <c r="I910">
        <v>334</v>
      </c>
    </row>
    <row r="911" spans="1:10" x14ac:dyDescent="0.2">
      <c r="A911" t="s">
        <v>380</v>
      </c>
      <c r="B911" t="s">
        <v>316</v>
      </c>
      <c r="C911" t="s">
        <v>264</v>
      </c>
      <c r="D911" t="s">
        <v>254</v>
      </c>
      <c r="E911">
        <v>5283</v>
      </c>
      <c r="F911" t="s">
        <v>2320</v>
      </c>
      <c r="G911" t="s">
        <v>259</v>
      </c>
      <c r="H911" t="s">
        <v>261</v>
      </c>
      <c r="I911">
        <v>32</v>
      </c>
    </row>
    <row r="912" spans="1:10" x14ac:dyDescent="0.2">
      <c r="A912" t="s">
        <v>380</v>
      </c>
      <c r="B912" t="s">
        <v>316</v>
      </c>
      <c r="C912" t="s">
        <v>262</v>
      </c>
      <c r="D912" t="s">
        <v>254</v>
      </c>
      <c r="E912">
        <v>5302</v>
      </c>
      <c r="F912" t="s">
        <v>2321</v>
      </c>
      <c r="G912" t="s">
        <v>255</v>
      </c>
      <c r="H912" t="s">
        <v>297</v>
      </c>
      <c r="I912">
        <v>453</v>
      </c>
    </row>
    <row r="913" spans="1:10" x14ac:dyDescent="0.2">
      <c r="A913" t="s">
        <v>380</v>
      </c>
      <c r="B913" t="s">
        <v>316</v>
      </c>
      <c r="C913" t="s">
        <v>253</v>
      </c>
      <c r="D913" t="s">
        <v>254</v>
      </c>
      <c r="E913">
        <v>5393</v>
      </c>
      <c r="F913" t="s">
        <v>2322</v>
      </c>
      <c r="G913" t="s">
        <v>255</v>
      </c>
      <c r="H913" t="s">
        <v>297</v>
      </c>
      <c r="I913" t="s">
        <v>286</v>
      </c>
      <c r="J913" t="s">
        <v>4130</v>
      </c>
    </row>
    <row r="914" spans="1:10" x14ac:dyDescent="0.2">
      <c r="A914" t="s">
        <v>380</v>
      </c>
      <c r="B914" t="s">
        <v>316</v>
      </c>
      <c r="C914" t="s">
        <v>262</v>
      </c>
      <c r="D914" t="s">
        <v>254</v>
      </c>
      <c r="E914">
        <v>5563</v>
      </c>
      <c r="F914" t="s">
        <v>1477</v>
      </c>
      <c r="G914" t="s">
        <v>255</v>
      </c>
      <c r="H914" t="s">
        <v>622</v>
      </c>
      <c r="I914">
        <v>242</v>
      </c>
    </row>
    <row r="915" spans="1:10" x14ac:dyDescent="0.2">
      <c r="A915" t="s">
        <v>380</v>
      </c>
      <c r="B915" t="s">
        <v>316</v>
      </c>
      <c r="C915" t="s">
        <v>253</v>
      </c>
      <c r="D915" t="s">
        <v>254</v>
      </c>
      <c r="E915">
        <v>5631</v>
      </c>
      <c r="F915" t="s">
        <v>2323</v>
      </c>
      <c r="G915" t="s">
        <v>255</v>
      </c>
      <c r="H915" t="s">
        <v>276</v>
      </c>
      <c r="I915" t="s">
        <v>286</v>
      </c>
      <c r="J915" t="s">
        <v>4131</v>
      </c>
    </row>
    <row r="916" spans="1:10" x14ac:dyDescent="0.2">
      <c r="A916" t="s">
        <v>380</v>
      </c>
      <c r="B916" t="s">
        <v>316</v>
      </c>
      <c r="C916" t="s">
        <v>253</v>
      </c>
      <c r="D916" t="s">
        <v>254</v>
      </c>
      <c r="E916">
        <v>5707</v>
      </c>
      <c r="F916" t="s">
        <v>2324</v>
      </c>
      <c r="G916" t="s">
        <v>255</v>
      </c>
      <c r="H916" t="s">
        <v>343</v>
      </c>
      <c r="I916">
        <v>258</v>
      </c>
    </row>
    <row r="917" spans="1:10" x14ac:dyDescent="0.2">
      <c r="A917" t="s">
        <v>380</v>
      </c>
      <c r="B917" t="s">
        <v>316</v>
      </c>
      <c r="C917" t="s">
        <v>253</v>
      </c>
      <c r="D917" t="s">
        <v>254</v>
      </c>
      <c r="E917">
        <v>5852</v>
      </c>
      <c r="F917" t="s">
        <v>2325</v>
      </c>
      <c r="G917" t="s">
        <v>255</v>
      </c>
      <c r="H917" t="s">
        <v>343</v>
      </c>
      <c r="I917">
        <v>136</v>
      </c>
    </row>
    <row r="918" spans="1:10" x14ac:dyDescent="0.2">
      <c r="A918" t="s">
        <v>380</v>
      </c>
      <c r="B918" t="s">
        <v>316</v>
      </c>
      <c r="C918" t="s">
        <v>262</v>
      </c>
      <c r="D918" t="s">
        <v>254</v>
      </c>
      <c r="E918">
        <v>6029</v>
      </c>
      <c r="F918" t="s">
        <v>2326</v>
      </c>
      <c r="G918" t="s">
        <v>255</v>
      </c>
      <c r="H918" t="s">
        <v>260</v>
      </c>
      <c r="I918">
        <v>27</v>
      </c>
    </row>
    <row r="919" spans="1:10" x14ac:dyDescent="0.2">
      <c r="A919" t="s">
        <v>380</v>
      </c>
      <c r="B919" t="s">
        <v>316</v>
      </c>
      <c r="C919" t="s">
        <v>253</v>
      </c>
      <c r="D919" t="s">
        <v>254</v>
      </c>
      <c r="E919">
        <v>6155</v>
      </c>
      <c r="F919" t="s">
        <v>1262</v>
      </c>
      <c r="G919" t="s">
        <v>263</v>
      </c>
      <c r="H919" t="s">
        <v>276</v>
      </c>
      <c r="I919">
        <v>94</v>
      </c>
    </row>
    <row r="920" spans="1:10" x14ac:dyDescent="0.2">
      <c r="A920" t="s">
        <v>380</v>
      </c>
      <c r="B920" t="s">
        <v>316</v>
      </c>
      <c r="C920" t="s">
        <v>264</v>
      </c>
      <c r="D920" t="s">
        <v>258</v>
      </c>
      <c r="E920">
        <v>6156</v>
      </c>
      <c r="F920" t="s">
        <v>2327</v>
      </c>
      <c r="G920" t="s">
        <v>259</v>
      </c>
      <c r="H920" t="s">
        <v>276</v>
      </c>
      <c r="I920">
        <v>84</v>
      </c>
    </row>
    <row r="921" spans="1:10" x14ac:dyDescent="0.2">
      <c r="A921" t="s">
        <v>380</v>
      </c>
      <c r="B921" t="s">
        <v>316</v>
      </c>
      <c r="C921" t="s">
        <v>257</v>
      </c>
      <c r="D921" t="s">
        <v>254</v>
      </c>
      <c r="E921">
        <v>6316</v>
      </c>
      <c r="F921" t="s">
        <v>2328</v>
      </c>
      <c r="G921" t="s">
        <v>255</v>
      </c>
      <c r="H921" t="s">
        <v>276</v>
      </c>
      <c r="I921">
        <v>75</v>
      </c>
    </row>
    <row r="922" spans="1:10" x14ac:dyDescent="0.2">
      <c r="A922" t="s">
        <v>380</v>
      </c>
      <c r="B922" t="s">
        <v>316</v>
      </c>
      <c r="C922" t="s">
        <v>253</v>
      </c>
      <c r="D922" t="s">
        <v>254</v>
      </c>
      <c r="E922">
        <v>6324</v>
      </c>
      <c r="F922" t="s">
        <v>623</v>
      </c>
      <c r="G922" t="s">
        <v>259</v>
      </c>
      <c r="H922" t="s">
        <v>276</v>
      </c>
      <c r="I922" t="s">
        <v>305</v>
      </c>
      <c r="J922" t="s">
        <v>4103</v>
      </c>
    </row>
    <row r="923" spans="1:10" x14ac:dyDescent="0.2">
      <c r="A923" t="s">
        <v>380</v>
      </c>
      <c r="B923" t="s">
        <v>316</v>
      </c>
      <c r="C923" t="s">
        <v>253</v>
      </c>
      <c r="D923" t="s">
        <v>254</v>
      </c>
      <c r="E923">
        <v>6370</v>
      </c>
      <c r="F923" t="s">
        <v>2329</v>
      </c>
      <c r="G923" t="s">
        <v>255</v>
      </c>
      <c r="H923" t="s">
        <v>276</v>
      </c>
      <c r="I923" t="s">
        <v>322</v>
      </c>
      <c r="J923" t="s">
        <v>4061</v>
      </c>
    </row>
    <row r="924" spans="1:10" x14ac:dyDescent="0.2">
      <c r="A924" t="s">
        <v>380</v>
      </c>
      <c r="B924" t="s">
        <v>316</v>
      </c>
      <c r="C924" t="s">
        <v>253</v>
      </c>
      <c r="D924" t="s">
        <v>254</v>
      </c>
      <c r="E924">
        <v>6381</v>
      </c>
      <c r="F924" t="s">
        <v>2330</v>
      </c>
      <c r="G924" t="s">
        <v>255</v>
      </c>
      <c r="H924" t="s">
        <v>276</v>
      </c>
      <c r="I924">
        <v>427</v>
      </c>
    </row>
    <row r="925" spans="1:10" x14ac:dyDescent="0.2">
      <c r="A925" t="s">
        <v>380</v>
      </c>
      <c r="B925" t="s">
        <v>316</v>
      </c>
      <c r="C925" t="s">
        <v>253</v>
      </c>
      <c r="D925" t="s">
        <v>258</v>
      </c>
      <c r="E925">
        <v>6402</v>
      </c>
      <c r="F925" t="s">
        <v>2331</v>
      </c>
      <c r="G925" t="s">
        <v>263</v>
      </c>
      <c r="H925" t="s">
        <v>276</v>
      </c>
      <c r="I925">
        <v>73</v>
      </c>
    </row>
    <row r="926" spans="1:10" x14ac:dyDescent="0.2">
      <c r="A926" t="s">
        <v>380</v>
      </c>
      <c r="B926" t="s">
        <v>316</v>
      </c>
      <c r="C926" t="s">
        <v>253</v>
      </c>
      <c r="D926" t="s">
        <v>254</v>
      </c>
      <c r="E926">
        <v>6412</v>
      </c>
      <c r="F926" t="s">
        <v>2332</v>
      </c>
      <c r="G926" t="s">
        <v>255</v>
      </c>
      <c r="H926" t="s">
        <v>276</v>
      </c>
      <c r="I926" t="s">
        <v>278</v>
      </c>
      <c r="J926" t="s">
        <v>3797</v>
      </c>
    </row>
    <row r="927" spans="1:10" x14ac:dyDescent="0.2">
      <c r="A927" t="s">
        <v>380</v>
      </c>
      <c r="B927" t="s">
        <v>316</v>
      </c>
      <c r="C927" t="s">
        <v>262</v>
      </c>
      <c r="D927" t="s">
        <v>254</v>
      </c>
      <c r="E927">
        <v>6465</v>
      </c>
      <c r="F927" t="s">
        <v>2403</v>
      </c>
      <c r="G927" t="s">
        <v>255</v>
      </c>
      <c r="H927" t="s">
        <v>276</v>
      </c>
      <c r="I927" t="s">
        <v>452</v>
      </c>
      <c r="J927" t="s">
        <v>4132</v>
      </c>
    </row>
    <row r="928" spans="1:10" x14ac:dyDescent="0.2">
      <c r="A928" t="s">
        <v>380</v>
      </c>
      <c r="B928" t="s">
        <v>316</v>
      </c>
      <c r="C928" t="s">
        <v>264</v>
      </c>
      <c r="D928" t="s">
        <v>254</v>
      </c>
      <c r="E928">
        <v>6542</v>
      </c>
      <c r="F928" t="s">
        <v>2333</v>
      </c>
      <c r="G928" t="s">
        <v>259</v>
      </c>
      <c r="H928" t="s">
        <v>260</v>
      </c>
      <c r="I928">
        <v>48</v>
      </c>
    </row>
    <row r="929" spans="1:10" x14ac:dyDescent="0.2">
      <c r="A929" t="s">
        <v>380</v>
      </c>
      <c r="B929" t="s">
        <v>316</v>
      </c>
      <c r="C929" t="s">
        <v>253</v>
      </c>
      <c r="D929" t="s">
        <v>254</v>
      </c>
      <c r="E929">
        <v>6626</v>
      </c>
      <c r="F929" t="s">
        <v>2334</v>
      </c>
      <c r="G929" t="s">
        <v>259</v>
      </c>
      <c r="H929" t="s">
        <v>280</v>
      </c>
      <c r="I929">
        <v>78</v>
      </c>
    </row>
    <row r="930" spans="1:10" x14ac:dyDescent="0.2">
      <c r="A930" t="s">
        <v>380</v>
      </c>
      <c r="B930" t="s">
        <v>316</v>
      </c>
      <c r="C930" t="s">
        <v>253</v>
      </c>
      <c r="D930" t="s">
        <v>254</v>
      </c>
      <c r="E930">
        <v>6651</v>
      </c>
      <c r="F930" t="s">
        <v>2335</v>
      </c>
      <c r="G930" t="s">
        <v>255</v>
      </c>
      <c r="H930" t="s">
        <v>280</v>
      </c>
      <c r="I930">
        <v>977</v>
      </c>
    </row>
    <row r="931" spans="1:10" x14ac:dyDescent="0.2">
      <c r="A931" t="s">
        <v>380</v>
      </c>
      <c r="B931" t="s">
        <v>316</v>
      </c>
      <c r="C931" t="s">
        <v>253</v>
      </c>
      <c r="D931" t="s">
        <v>254</v>
      </c>
      <c r="E931">
        <v>6666</v>
      </c>
      <c r="F931" t="s">
        <v>2336</v>
      </c>
      <c r="G931" t="s">
        <v>259</v>
      </c>
      <c r="H931" t="s">
        <v>280</v>
      </c>
      <c r="I931">
        <v>36</v>
      </c>
    </row>
    <row r="932" spans="1:10" x14ac:dyDescent="0.2">
      <c r="A932" t="s">
        <v>380</v>
      </c>
      <c r="B932" t="s">
        <v>316</v>
      </c>
      <c r="C932" t="s">
        <v>257</v>
      </c>
      <c r="D932" t="s">
        <v>254</v>
      </c>
      <c r="E932">
        <v>6677</v>
      </c>
      <c r="F932" t="s">
        <v>2337</v>
      </c>
      <c r="G932" t="s">
        <v>259</v>
      </c>
      <c r="H932" t="s">
        <v>280</v>
      </c>
      <c r="I932">
        <v>211</v>
      </c>
    </row>
    <row r="933" spans="1:10" x14ac:dyDescent="0.2">
      <c r="A933" t="s">
        <v>380</v>
      </c>
      <c r="B933" t="s">
        <v>316</v>
      </c>
      <c r="C933" t="s">
        <v>253</v>
      </c>
      <c r="D933" t="s">
        <v>254</v>
      </c>
      <c r="E933">
        <v>6698</v>
      </c>
      <c r="F933" t="s">
        <v>2338</v>
      </c>
      <c r="G933" t="s">
        <v>263</v>
      </c>
      <c r="H933" t="s">
        <v>280</v>
      </c>
      <c r="I933">
        <v>78</v>
      </c>
    </row>
    <row r="934" spans="1:10" x14ac:dyDescent="0.2">
      <c r="A934" t="s">
        <v>380</v>
      </c>
      <c r="B934" t="s">
        <v>316</v>
      </c>
      <c r="C934" t="s">
        <v>264</v>
      </c>
      <c r="D934" t="s">
        <v>254</v>
      </c>
      <c r="E934">
        <v>6785</v>
      </c>
      <c r="F934" t="s">
        <v>2339</v>
      </c>
      <c r="G934" t="s">
        <v>255</v>
      </c>
      <c r="H934" t="s">
        <v>280</v>
      </c>
      <c r="I934">
        <v>110</v>
      </c>
    </row>
    <row r="935" spans="1:10" x14ac:dyDescent="0.2">
      <c r="A935" t="s">
        <v>380</v>
      </c>
      <c r="B935" t="s">
        <v>316</v>
      </c>
      <c r="C935" t="s">
        <v>262</v>
      </c>
      <c r="D935" t="s">
        <v>254</v>
      </c>
      <c r="E935">
        <v>6870</v>
      </c>
      <c r="F935" t="s">
        <v>527</v>
      </c>
      <c r="G935" t="s">
        <v>263</v>
      </c>
      <c r="H935" t="s">
        <v>280</v>
      </c>
      <c r="I935">
        <v>87</v>
      </c>
    </row>
    <row r="936" spans="1:10" x14ac:dyDescent="0.2">
      <c r="A936" t="s">
        <v>380</v>
      </c>
      <c r="B936" t="s">
        <v>316</v>
      </c>
      <c r="C936" t="s">
        <v>257</v>
      </c>
      <c r="D936" t="s">
        <v>254</v>
      </c>
      <c r="E936">
        <v>6965</v>
      </c>
      <c r="F936" t="s">
        <v>2340</v>
      </c>
      <c r="G936" t="s">
        <v>255</v>
      </c>
      <c r="H936" t="s">
        <v>280</v>
      </c>
      <c r="I936" t="s">
        <v>452</v>
      </c>
      <c r="J936" t="s">
        <v>4115</v>
      </c>
    </row>
    <row r="937" spans="1:10" x14ac:dyDescent="0.2">
      <c r="A937" t="s">
        <v>380</v>
      </c>
      <c r="B937" t="s">
        <v>316</v>
      </c>
      <c r="C937" t="s">
        <v>253</v>
      </c>
      <c r="D937" t="s">
        <v>254</v>
      </c>
      <c r="E937">
        <v>7003</v>
      </c>
      <c r="F937" t="s">
        <v>2341</v>
      </c>
      <c r="G937" t="s">
        <v>255</v>
      </c>
      <c r="H937" t="s">
        <v>285</v>
      </c>
      <c r="I937">
        <v>770</v>
      </c>
    </row>
    <row r="938" spans="1:10" x14ac:dyDescent="0.2">
      <c r="A938" t="s">
        <v>380</v>
      </c>
      <c r="B938" t="s">
        <v>316</v>
      </c>
      <c r="C938" t="s">
        <v>262</v>
      </c>
      <c r="D938" t="s">
        <v>254</v>
      </c>
      <c r="E938">
        <v>7172</v>
      </c>
      <c r="F938" t="s">
        <v>2342</v>
      </c>
      <c r="G938" t="s">
        <v>267</v>
      </c>
      <c r="H938" t="s">
        <v>1242</v>
      </c>
      <c r="I938">
        <v>538</v>
      </c>
    </row>
    <row r="939" spans="1:10" x14ac:dyDescent="0.2">
      <c r="A939" t="s">
        <v>380</v>
      </c>
      <c r="B939" t="s">
        <v>316</v>
      </c>
      <c r="C939" t="s">
        <v>253</v>
      </c>
      <c r="D939" t="s">
        <v>258</v>
      </c>
      <c r="E939">
        <v>7183</v>
      </c>
      <c r="F939" t="s">
        <v>2343</v>
      </c>
      <c r="G939" t="s">
        <v>267</v>
      </c>
      <c r="H939" t="s">
        <v>291</v>
      </c>
      <c r="I939">
        <v>56</v>
      </c>
    </row>
    <row r="940" spans="1:10" x14ac:dyDescent="0.2">
      <c r="A940" t="s">
        <v>380</v>
      </c>
      <c r="B940" t="s">
        <v>316</v>
      </c>
      <c r="C940" t="s">
        <v>253</v>
      </c>
      <c r="D940" t="s">
        <v>254</v>
      </c>
      <c r="E940">
        <v>7215</v>
      </c>
      <c r="F940" t="s">
        <v>1263</v>
      </c>
      <c r="G940" t="s">
        <v>255</v>
      </c>
      <c r="H940" t="s">
        <v>285</v>
      </c>
      <c r="I940">
        <v>101</v>
      </c>
    </row>
    <row r="941" spans="1:10" x14ac:dyDescent="0.2">
      <c r="A941" t="s">
        <v>380</v>
      </c>
      <c r="B941" t="s">
        <v>316</v>
      </c>
      <c r="C941" t="s">
        <v>253</v>
      </c>
      <c r="D941" t="s">
        <v>254</v>
      </c>
      <c r="E941">
        <v>7277</v>
      </c>
      <c r="F941" t="s">
        <v>2344</v>
      </c>
      <c r="G941" t="s">
        <v>255</v>
      </c>
      <c r="H941" t="s">
        <v>285</v>
      </c>
      <c r="I941">
        <v>136</v>
      </c>
    </row>
    <row r="942" spans="1:10" x14ac:dyDescent="0.2">
      <c r="A942" t="s">
        <v>380</v>
      </c>
      <c r="B942" t="s">
        <v>316</v>
      </c>
      <c r="C942" t="s">
        <v>253</v>
      </c>
      <c r="D942" t="s">
        <v>254</v>
      </c>
      <c r="E942">
        <v>7291</v>
      </c>
      <c r="F942" t="s">
        <v>2345</v>
      </c>
      <c r="G942" t="s">
        <v>255</v>
      </c>
      <c r="H942" t="s">
        <v>285</v>
      </c>
      <c r="I942">
        <v>130</v>
      </c>
    </row>
    <row r="943" spans="1:10" x14ac:dyDescent="0.2">
      <c r="A943" t="s">
        <v>380</v>
      </c>
      <c r="B943" t="s">
        <v>316</v>
      </c>
      <c r="C943" t="s">
        <v>253</v>
      </c>
      <c r="D943" t="s">
        <v>254</v>
      </c>
      <c r="E943">
        <v>7315</v>
      </c>
      <c r="F943" t="s">
        <v>2346</v>
      </c>
      <c r="G943" t="s">
        <v>263</v>
      </c>
      <c r="H943" t="s">
        <v>285</v>
      </c>
      <c r="I943">
        <v>316</v>
      </c>
    </row>
    <row r="944" spans="1:10" x14ac:dyDescent="0.2">
      <c r="A944" t="s">
        <v>380</v>
      </c>
      <c r="B944" t="s">
        <v>316</v>
      </c>
      <c r="C944" t="s">
        <v>253</v>
      </c>
      <c r="D944" t="s">
        <v>258</v>
      </c>
      <c r="E944">
        <v>7426</v>
      </c>
      <c r="F944" t="s">
        <v>2347</v>
      </c>
      <c r="G944" t="s">
        <v>259</v>
      </c>
      <c r="H944" t="s">
        <v>261</v>
      </c>
      <c r="I944">
        <v>10</v>
      </c>
    </row>
    <row r="945" spans="1:10" x14ac:dyDescent="0.2">
      <c r="A945" t="s">
        <v>380</v>
      </c>
      <c r="B945" t="s">
        <v>316</v>
      </c>
      <c r="C945" t="s">
        <v>253</v>
      </c>
      <c r="D945" t="s">
        <v>254</v>
      </c>
      <c r="E945">
        <v>7461</v>
      </c>
      <c r="F945" t="s">
        <v>2348</v>
      </c>
      <c r="G945" t="s">
        <v>259</v>
      </c>
      <c r="H945" t="s">
        <v>261</v>
      </c>
      <c r="I945">
        <v>73</v>
      </c>
    </row>
    <row r="946" spans="1:10" x14ac:dyDescent="0.2">
      <c r="A946" t="s">
        <v>380</v>
      </c>
      <c r="B946" t="s">
        <v>316</v>
      </c>
      <c r="C946" t="s">
        <v>262</v>
      </c>
      <c r="D946" t="s">
        <v>254</v>
      </c>
      <c r="E946">
        <v>7587</v>
      </c>
      <c r="F946" t="s">
        <v>2349</v>
      </c>
      <c r="G946" t="s">
        <v>263</v>
      </c>
      <c r="H946" t="s">
        <v>261</v>
      </c>
      <c r="I946">
        <v>63</v>
      </c>
    </row>
    <row r="947" spans="1:10" x14ac:dyDescent="0.2">
      <c r="A947" t="s">
        <v>380</v>
      </c>
      <c r="B947" t="s">
        <v>316</v>
      </c>
      <c r="C947" t="s">
        <v>264</v>
      </c>
      <c r="D947" t="s">
        <v>258</v>
      </c>
      <c r="E947">
        <v>7636</v>
      </c>
      <c r="F947" t="s">
        <v>2350</v>
      </c>
      <c r="G947" t="s">
        <v>259</v>
      </c>
      <c r="H947" t="s">
        <v>265</v>
      </c>
      <c r="I947">
        <v>201</v>
      </c>
    </row>
    <row r="948" spans="1:10" x14ac:dyDescent="0.2">
      <c r="A948" t="s">
        <v>380</v>
      </c>
      <c r="B948" t="s">
        <v>316</v>
      </c>
      <c r="C948" t="s">
        <v>253</v>
      </c>
      <c r="D948" t="s">
        <v>254</v>
      </c>
      <c r="E948">
        <v>7638</v>
      </c>
      <c r="F948" t="s">
        <v>3792</v>
      </c>
      <c r="G948" t="s">
        <v>259</v>
      </c>
      <c r="H948" t="s">
        <v>265</v>
      </c>
      <c r="I948">
        <v>149</v>
      </c>
    </row>
    <row r="949" spans="1:10" x14ac:dyDescent="0.2">
      <c r="A949" t="s">
        <v>380</v>
      </c>
      <c r="B949" t="s">
        <v>316</v>
      </c>
      <c r="C949" t="s">
        <v>253</v>
      </c>
      <c r="D949" t="s">
        <v>254</v>
      </c>
      <c r="E949">
        <v>7717</v>
      </c>
      <c r="F949" t="s">
        <v>2351</v>
      </c>
      <c r="G949" t="s">
        <v>255</v>
      </c>
      <c r="H949" t="s">
        <v>331</v>
      </c>
      <c r="I949">
        <v>491</v>
      </c>
    </row>
    <row r="950" spans="1:10" x14ac:dyDescent="0.2">
      <c r="A950" t="s">
        <v>380</v>
      </c>
      <c r="B950" t="s">
        <v>316</v>
      </c>
      <c r="C950" t="s">
        <v>264</v>
      </c>
      <c r="D950" t="s">
        <v>254</v>
      </c>
      <c r="E950">
        <v>7813</v>
      </c>
      <c r="F950" t="s">
        <v>478</v>
      </c>
      <c r="G950" t="s">
        <v>267</v>
      </c>
      <c r="H950" t="s">
        <v>277</v>
      </c>
      <c r="I950">
        <v>54</v>
      </c>
    </row>
    <row r="951" spans="1:10" x14ac:dyDescent="0.2">
      <c r="A951" t="s">
        <v>380</v>
      </c>
      <c r="B951" t="s">
        <v>316</v>
      </c>
      <c r="C951" t="s">
        <v>262</v>
      </c>
      <c r="D951" t="s">
        <v>254</v>
      </c>
      <c r="E951">
        <v>7833</v>
      </c>
      <c r="F951" t="s">
        <v>2352</v>
      </c>
      <c r="G951" t="s">
        <v>255</v>
      </c>
      <c r="H951" t="s">
        <v>277</v>
      </c>
      <c r="I951">
        <v>73</v>
      </c>
    </row>
    <row r="952" spans="1:10" x14ac:dyDescent="0.2">
      <c r="A952" t="s">
        <v>380</v>
      </c>
      <c r="B952" t="s">
        <v>316</v>
      </c>
      <c r="C952" t="s">
        <v>253</v>
      </c>
      <c r="D952" t="s">
        <v>254</v>
      </c>
      <c r="E952">
        <v>7895</v>
      </c>
      <c r="F952" t="s">
        <v>2353</v>
      </c>
      <c r="G952" t="s">
        <v>259</v>
      </c>
      <c r="H952" t="s">
        <v>268</v>
      </c>
      <c r="I952">
        <v>111</v>
      </c>
    </row>
    <row r="953" spans="1:10" x14ac:dyDescent="0.2">
      <c r="A953" t="s">
        <v>380</v>
      </c>
      <c r="B953" t="s">
        <v>316</v>
      </c>
      <c r="C953" t="s">
        <v>253</v>
      </c>
      <c r="D953" t="s">
        <v>258</v>
      </c>
      <c r="E953">
        <v>7902</v>
      </c>
      <c r="F953" t="s">
        <v>2354</v>
      </c>
      <c r="G953" t="s">
        <v>259</v>
      </c>
      <c r="H953" t="s">
        <v>277</v>
      </c>
      <c r="I953">
        <v>44</v>
      </c>
    </row>
    <row r="954" spans="1:10" x14ac:dyDescent="0.2">
      <c r="A954" t="s">
        <v>380</v>
      </c>
      <c r="B954" t="s">
        <v>316</v>
      </c>
      <c r="C954" t="s">
        <v>253</v>
      </c>
      <c r="D954" t="s">
        <v>254</v>
      </c>
      <c r="E954">
        <v>8039</v>
      </c>
      <c r="F954" t="s">
        <v>2355</v>
      </c>
      <c r="G954" t="s">
        <v>263</v>
      </c>
      <c r="H954" t="s">
        <v>261</v>
      </c>
      <c r="I954">
        <v>22</v>
      </c>
    </row>
    <row r="955" spans="1:10" x14ac:dyDescent="0.2">
      <c r="A955" t="s">
        <v>380</v>
      </c>
      <c r="B955" t="s">
        <v>316</v>
      </c>
      <c r="C955" t="s">
        <v>253</v>
      </c>
      <c r="D955" t="s">
        <v>254</v>
      </c>
      <c r="E955">
        <v>8152</v>
      </c>
      <c r="F955" t="s">
        <v>540</v>
      </c>
      <c r="G955" t="s">
        <v>263</v>
      </c>
      <c r="H955" t="s">
        <v>261</v>
      </c>
      <c r="I955">
        <v>36</v>
      </c>
    </row>
    <row r="956" spans="1:10" x14ac:dyDescent="0.2">
      <c r="A956" t="s">
        <v>380</v>
      </c>
      <c r="B956" t="s">
        <v>316</v>
      </c>
      <c r="C956" t="s">
        <v>253</v>
      </c>
      <c r="D956" t="s">
        <v>254</v>
      </c>
      <c r="E956">
        <v>8207</v>
      </c>
      <c r="F956" t="s">
        <v>2356</v>
      </c>
      <c r="G956" t="s">
        <v>255</v>
      </c>
      <c r="H956" t="s">
        <v>265</v>
      </c>
      <c r="I956">
        <v>117</v>
      </c>
    </row>
    <row r="957" spans="1:10" x14ac:dyDescent="0.2">
      <c r="A957" t="s">
        <v>380</v>
      </c>
      <c r="B957" t="s">
        <v>316</v>
      </c>
      <c r="C957" t="s">
        <v>253</v>
      </c>
      <c r="D957" t="s">
        <v>254</v>
      </c>
      <c r="E957">
        <v>8215</v>
      </c>
      <c r="F957" t="s">
        <v>2357</v>
      </c>
      <c r="G957" t="s">
        <v>259</v>
      </c>
      <c r="H957" t="s">
        <v>265</v>
      </c>
      <c r="I957">
        <v>30</v>
      </c>
    </row>
    <row r="958" spans="1:10" x14ac:dyDescent="0.2">
      <c r="A958" t="s">
        <v>380</v>
      </c>
      <c r="B958" t="s">
        <v>316</v>
      </c>
      <c r="C958" t="s">
        <v>253</v>
      </c>
      <c r="D958" t="s">
        <v>254</v>
      </c>
      <c r="E958">
        <v>8225</v>
      </c>
      <c r="F958" t="s">
        <v>2358</v>
      </c>
      <c r="G958" t="s">
        <v>259</v>
      </c>
      <c r="H958" t="s">
        <v>261</v>
      </c>
      <c r="I958">
        <v>11</v>
      </c>
    </row>
    <row r="959" spans="1:10" x14ac:dyDescent="0.2">
      <c r="A959" t="s">
        <v>380</v>
      </c>
      <c r="B959" t="s">
        <v>316</v>
      </c>
      <c r="C959" t="s">
        <v>253</v>
      </c>
      <c r="D959" t="s">
        <v>254</v>
      </c>
      <c r="E959">
        <v>8279</v>
      </c>
      <c r="F959" t="s">
        <v>2359</v>
      </c>
      <c r="G959" t="s">
        <v>255</v>
      </c>
      <c r="H959" t="s">
        <v>265</v>
      </c>
      <c r="I959" t="s">
        <v>278</v>
      </c>
      <c r="J959" t="s">
        <v>3410</v>
      </c>
    </row>
    <row r="960" spans="1:10" x14ac:dyDescent="0.2">
      <c r="A960" t="s">
        <v>380</v>
      </c>
      <c r="B960" t="s">
        <v>316</v>
      </c>
      <c r="C960" t="s">
        <v>253</v>
      </c>
      <c r="D960" t="s">
        <v>254</v>
      </c>
      <c r="E960">
        <v>8392</v>
      </c>
      <c r="F960" t="s">
        <v>2360</v>
      </c>
      <c r="G960" t="s">
        <v>255</v>
      </c>
      <c r="H960" t="s">
        <v>424</v>
      </c>
      <c r="I960">
        <v>414</v>
      </c>
    </row>
    <row r="961" spans="1:10" x14ac:dyDescent="0.2">
      <c r="A961" t="s">
        <v>380</v>
      </c>
      <c r="B961" t="s">
        <v>316</v>
      </c>
      <c r="C961" t="s">
        <v>253</v>
      </c>
      <c r="D961" t="s">
        <v>254</v>
      </c>
      <c r="E961">
        <v>8515</v>
      </c>
      <c r="F961" t="s">
        <v>3245</v>
      </c>
      <c r="G961" t="s">
        <v>255</v>
      </c>
      <c r="H961" t="s">
        <v>291</v>
      </c>
      <c r="I961" t="s">
        <v>286</v>
      </c>
      <c r="J961" t="s">
        <v>4133</v>
      </c>
    </row>
    <row r="962" spans="1:10" x14ac:dyDescent="0.2">
      <c r="A962" t="s">
        <v>380</v>
      </c>
      <c r="B962" t="s">
        <v>316</v>
      </c>
      <c r="C962" t="s">
        <v>253</v>
      </c>
      <c r="D962" t="s">
        <v>254</v>
      </c>
      <c r="E962">
        <v>8802</v>
      </c>
      <c r="F962" t="s">
        <v>2361</v>
      </c>
      <c r="G962" t="s">
        <v>255</v>
      </c>
      <c r="H962" t="s">
        <v>281</v>
      </c>
      <c r="I962" t="s">
        <v>1807</v>
      </c>
      <c r="J962" t="s">
        <v>4134</v>
      </c>
    </row>
    <row r="963" spans="1:10" x14ac:dyDescent="0.2">
      <c r="A963" t="s">
        <v>380</v>
      </c>
      <c r="B963" t="s">
        <v>316</v>
      </c>
      <c r="C963" t="s">
        <v>253</v>
      </c>
      <c r="D963" t="s">
        <v>254</v>
      </c>
      <c r="E963">
        <v>8999</v>
      </c>
      <c r="F963" t="s">
        <v>2362</v>
      </c>
      <c r="G963" t="s">
        <v>255</v>
      </c>
      <c r="H963" t="s">
        <v>281</v>
      </c>
      <c r="I963">
        <v>153</v>
      </c>
    </row>
    <row r="964" spans="1:10" x14ac:dyDescent="0.2">
      <c r="A964" t="s">
        <v>380</v>
      </c>
      <c r="B964" t="s">
        <v>316</v>
      </c>
      <c r="C964" t="s">
        <v>253</v>
      </c>
      <c r="D964" t="s">
        <v>254</v>
      </c>
      <c r="E964">
        <v>9068</v>
      </c>
      <c r="F964" t="s">
        <v>2363</v>
      </c>
      <c r="G964" t="s">
        <v>255</v>
      </c>
      <c r="H964" t="s">
        <v>338</v>
      </c>
      <c r="I964">
        <v>600</v>
      </c>
    </row>
    <row r="965" spans="1:10" x14ac:dyDescent="0.2">
      <c r="A965" t="s">
        <v>380</v>
      </c>
      <c r="B965" t="s">
        <v>316</v>
      </c>
      <c r="C965" t="s">
        <v>253</v>
      </c>
      <c r="D965" t="s">
        <v>254</v>
      </c>
      <c r="E965">
        <v>9083</v>
      </c>
      <c r="F965" t="s">
        <v>2364</v>
      </c>
      <c r="G965" t="s">
        <v>263</v>
      </c>
      <c r="H965" t="s">
        <v>338</v>
      </c>
      <c r="I965">
        <v>243</v>
      </c>
    </row>
    <row r="966" spans="1:10" x14ac:dyDescent="0.2">
      <c r="A966" t="s">
        <v>380</v>
      </c>
      <c r="B966" t="s">
        <v>316</v>
      </c>
      <c r="C966" t="s">
        <v>253</v>
      </c>
      <c r="D966" t="s">
        <v>254</v>
      </c>
      <c r="E966">
        <v>9142</v>
      </c>
      <c r="F966" t="s">
        <v>2365</v>
      </c>
      <c r="G966" t="s">
        <v>255</v>
      </c>
      <c r="H966" t="s">
        <v>338</v>
      </c>
      <c r="I966" t="s">
        <v>272</v>
      </c>
      <c r="J966" t="s">
        <v>3881</v>
      </c>
    </row>
    <row r="967" spans="1:10" x14ac:dyDescent="0.2">
      <c r="A967" t="s">
        <v>380</v>
      </c>
      <c r="B967" t="s">
        <v>316</v>
      </c>
      <c r="C967" t="s">
        <v>253</v>
      </c>
      <c r="D967" t="s">
        <v>254</v>
      </c>
      <c r="E967">
        <v>9322</v>
      </c>
      <c r="F967" t="s">
        <v>2366</v>
      </c>
      <c r="G967" t="s">
        <v>255</v>
      </c>
      <c r="H967" t="s">
        <v>485</v>
      </c>
      <c r="I967">
        <v>85</v>
      </c>
    </row>
    <row r="968" spans="1:10" x14ac:dyDescent="0.2">
      <c r="A968" t="s">
        <v>380</v>
      </c>
      <c r="B968" t="s">
        <v>316</v>
      </c>
      <c r="C968" t="s">
        <v>253</v>
      </c>
      <c r="D968" t="s">
        <v>258</v>
      </c>
      <c r="E968">
        <v>9625</v>
      </c>
      <c r="F968" t="s">
        <v>2367</v>
      </c>
      <c r="G968" t="s">
        <v>259</v>
      </c>
      <c r="H968" t="s">
        <v>260</v>
      </c>
      <c r="I968">
        <v>85</v>
      </c>
    </row>
    <row r="969" spans="1:10" x14ac:dyDescent="0.2">
      <c r="A969" t="s">
        <v>380</v>
      </c>
      <c r="B969" t="s">
        <v>316</v>
      </c>
      <c r="C969" t="s">
        <v>253</v>
      </c>
      <c r="D969" t="s">
        <v>254</v>
      </c>
      <c r="E969">
        <v>9760</v>
      </c>
      <c r="F969" t="s">
        <v>2178</v>
      </c>
      <c r="G969" t="s">
        <v>255</v>
      </c>
      <c r="H969" t="s">
        <v>260</v>
      </c>
      <c r="I969">
        <v>103</v>
      </c>
    </row>
    <row r="970" spans="1:10" x14ac:dyDescent="0.2">
      <c r="A970" t="s">
        <v>380</v>
      </c>
      <c r="B970" t="s">
        <v>316</v>
      </c>
      <c r="C970" t="s">
        <v>253</v>
      </c>
      <c r="D970" t="s">
        <v>254</v>
      </c>
      <c r="E970">
        <v>9769</v>
      </c>
      <c r="F970" t="s">
        <v>2368</v>
      </c>
      <c r="G970" t="s">
        <v>255</v>
      </c>
      <c r="H970" t="s">
        <v>260</v>
      </c>
      <c r="I970">
        <v>160</v>
      </c>
    </row>
    <row r="971" spans="1:10" x14ac:dyDescent="0.2">
      <c r="A971" t="s">
        <v>380</v>
      </c>
      <c r="B971" t="s">
        <v>316</v>
      </c>
      <c r="C971" t="s">
        <v>253</v>
      </c>
      <c r="D971" t="s">
        <v>254</v>
      </c>
      <c r="E971">
        <v>9854</v>
      </c>
      <c r="F971" t="s">
        <v>2369</v>
      </c>
      <c r="G971" t="s">
        <v>255</v>
      </c>
      <c r="H971" t="s">
        <v>265</v>
      </c>
      <c r="I971">
        <v>54</v>
      </c>
    </row>
    <row r="972" spans="1:10" x14ac:dyDescent="0.2">
      <c r="A972" t="s">
        <v>380</v>
      </c>
      <c r="B972" t="s">
        <v>316</v>
      </c>
      <c r="C972" t="s">
        <v>253</v>
      </c>
      <c r="D972" t="s">
        <v>254</v>
      </c>
      <c r="E972">
        <v>9900</v>
      </c>
      <c r="F972" t="s">
        <v>2370</v>
      </c>
      <c r="G972" t="s">
        <v>255</v>
      </c>
      <c r="H972" t="s">
        <v>265</v>
      </c>
      <c r="I972">
        <v>368</v>
      </c>
    </row>
    <row r="973" spans="1:10" x14ac:dyDescent="0.2">
      <c r="A973" t="s">
        <v>380</v>
      </c>
      <c r="B973" t="s">
        <v>316</v>
      </c>
      <c r="C973" t="s">
        <v>253</v>
      </c>
      <c r="D973" t="s">
        <v>254</v>
      </c>
      <c r="E973">
        <v>9913</v>
      </c>
      <c r="F973" t="s">
        <v>2371</v>
      </c>
      <c r="G973" t="s">
        <v>259</v>
      </c>
      <c r="H973" t="s">
        <v>261</v>
      </c>
      <c r="I973">
        <v>51</v>
      </c>
    </row>
    <row r="974" spans="1:10" x14ac:dyDescent="0.2">
      <c r="A974" t="s">
        <v>380</v>
      </c>
      <c r="B974" t="s">
        <v>316</v>
      </c>
      <c r="C974" t="s">
        <v>253</v>
      </c>
      <c r="D974" t="s">
        <v>254</v>
      </c>
      <c r="E974">
        <v>9989</v>
      </c>
      <c r="F974" t="s">
        <v>3466</v>
      </c>
      <c r="G974" t="s">
        <v>255</v>
      </c>
      <c r="H974" t="s">
        <v>265</v>
      </c>
      <c r="I974" t="s">
        <v>305</v>
      </c>
      <c r="J974" t="s">
        <v>3936</v>
      </c>
    </row>
    <row r="975" spans="1:10" x14ac:dyDescent="0.2">
      <c r="A975" t="s">
        <v>380</v>
      </c>
      <c r="B975" t="s">
        <v>279</v>
      </c>
      <c r="C975" t="s">
        <v>262</v>
      </c>
      <c r="D975" t="s">
        <v>254</v>
      </c>
      <c r="E975">
        <v>1439</v>
      </c>
      <c r="F975" t="s">
        <v>1474</v>
      </c>
      <c r="G975" t="s">
        <v>259</v>
      </c>
      <c r="H975" t="s">
        <v>282</v>
      </c>
      <c r="I975">
        <v>16</v>
      </c>
    </row>
    <row r="976" spans="1:10" x14ac:dyDescent="0.2">
      <c r="A976" t="s">
        <v>380</v>
      </c>
      <c r="B976" t="s">
        <v>1429</v>
      </c>
      <c r="C976" t="s">
        <v>262</v>
      </c>
      <c r="D976" t="s">
        <v>254</v>
      </c>
      <c r="E976">
        <v>1663</v>
      </c>
      <c r="F976" t="s">
        <v>2372</v>
      </c>
      <c r="G976" t="s">
        <v>255</v>
      </c>
      <c r="H976" t="s">
        <v>492</v>
      </c>
      <c r="I976">
        <v>491</v>
      </c>
    </row>
    <row r="977" spans="1:10" x14ac:dyDescent="0.2">
      <c r="A977" t="s">
        <v>380</v>
      </c>
      <c r="B977" t="s">
        <v>1429</v>
      </c>
      <c r="C977" t="s">
        <v>253</v>
      </c>
      <c r="D977" t="s">
        <v>254</v>
      </c>
      <c r="E977">
        <v>1711</v>
      </c>
      <c r="F977" t="s">
        <v>1475</v>
      </c>
      <c r="G977" t="s">
        <v>263</v>
      </c>
      <c r="H977" t="s">
        <v>282</v>
      </c>
      <c r="I977">
        <v>13</v>
      </c>
    </row>
    <row r="978" spans="1:10" x14ac:dyDescent="0.2">
      <c r="A978" t="s">
        <v>380</v>
      </c>
      <c r="B978" t="s">
        <v>1429</v>
      </c>
      <c r="C978" t="s">
        <v>253</v>
      </c>
      <c r="D978" t="s">
        <v>254</v>
      </c>
      <c r="E978">
        <v>1888</v>
      </c>
      <c r="F978" t="s">
        <v>2373</v>
      </c>
      <c r="G978" t="s">
        <v>255</v>
      </c>
      <c r="H978" t="s">
        <v>282</v>
      </c>
      <c r="I978">
        <v>215</v>
      </c>
    </row>
    <row r="979" spans="1:10" x14ac:dyDescent="0.2">
      <c r="A979" t="s">
        <v>380</v>
      </c>
      <c r="B979" t="s">
        <v>1429</v>
      </c>
      <c r="C979" t="s">
        <v>253</v>
      </c>
      <c r="D979" t="s">
        <v>254</v>
      </c>
      <c r="E979">
        <v>2901</v>
      </c>
      <c r="F979" t="s">
        <v>2374</v>
      </c>
      <c r="G979" t="s">
        <v>259</v>
      </c>
      <c r="H979" t="s">
        <v>256</v>
      </c>
      <c r="I979">
        <v>11</v>
      </c>
    </row>
    <row r="980" spans="1:10" x14ac:dyDescent="0.2">
      <c r="A980" t="s">
        <v>380</v>
      </c>
      <c r="B980" t="s">
        <v>1429</v>
      </c>
      <c r="C980" t="s">
        <v>253</v>
      </c>
      <c r="D980" t="s">
        <v>254</v>
      </c>
      <c r="E980">
        <v>3289</v>
      </c>
      <c r="F980" t="s">
        <v>647</v>
      </c>
      <c r="G980" t="s">
        <v>255</v>
      </c>
      <c r="H980" t="s">
        <v>281</v>
      </c>
      <c r="I980" t="s">
        <v>272</v>
      </c>
      <c r="J980" t="s">
        <v>4135</v>
      </c>
    </row>
    <row r="981" spans="1:10" x14ac:dyDescent="0.2">
      <c r="A981" t="s">
        <v>380</v>
      </c>
      <c r="B981" t="s">
        <v>1429</v>
      </c>
      <c r="C981" t="s">
        <v>253</v>
      </c>
      <c r="D981" t="s">
        <v>254</v>
      </c>
      <c r="E981">
        <v>3291</v>
      </c>
      <c r="F981" t="s">
        <v>655</v>
      </c>
      <c r="G981" t="s">
        <v>255</v>
      </c>
      <c r="H981" t="s">
        <v>281</v>
      </c>
      <c r="I981" t="s">
        <v>272</v>
      </c>
      <c r="J981" t="s">
        <v>3884</v>
      </c>
    </row>
    <row r="982" spans="1:10" x14ac:dyDescent="0.2">
      <c r="A982" t="s">
        <v>380</v>
      </c>
      <c r="B982" t="s">
        <v>1429</v>
      </c>
      <c r="C982" t="s">
        <v>253</v>
      </c>
      <c r="D982" t="s">
        <v>254</v>
      </c>
      <c r="E982">
        <v>3641</v>
      </c>
      <c r="F982" t="s">
        <v>2375</v>
      </c>
      <c r="G982" t="s">
        <v>259</v>
      </c>
      <c r="H982" t="s">
        <v>266</v>
      </c>
      <c r="I982">
        <v>204</v>
      </c>
    </row>
    <row r="983" spans="1:10" x14ac:dyDescent="0.2">
      <c r="A983" t="s">
        <v>380</v>
      </c>
      <c r="B983" t="s">
        <v>1429</v>
      </c>
      <c r="C983" t="s">
        <v>253</v>
      </c>
      <c r="D983" t="s">
        <v>254</v>
      </c>
      <c r="E983">
        <v>3772</v>
      </c>
      <c r="F983" t="s">
        <v>2376</v>
      </c>
      <c r="G983" t="s">
        <v>263</v>
      </c>
      <c r="H983" t="s">
        <v>281</v>
      </c>
      <c r="I983">
        <v>143</v>
      </c>
    </row>
    <row r="984" spans="1:10" x14ac:dyDescent="0.2">
      <c r="A984" t="s">
        <v>380</v>
      </c>
      <c r="B984" t="s">
        <v>1429</v>
      </c>
      <c r="C984" t="s">
        <v>253</v>
      </c>
      <c r="D984" t="s">
        <v>258</v>
      </c>
      <c r="E984">
        <v>4274</v>
      </c>
      <c r="F984" t="s">
        <v>2377</v>
      </c>
      <c r="G984" t="s">
        <v>259</v>
      </c>
      <c r="H984" t="s">
        <v>268</v>
      </c>
      <c r="I984">
        <v>36</v>
      </c>
    </row>
    <row r="985" spans="1:10" x14ac:dyDescent="0.2">
      <c r="A985" t="s">
        <v>380</v>
      </c>
      <c r="B985" t="s">
        <v>1429</v>
      </c>
      <c r="C985" t="s">
        <v>253</v>
      </c>
      <c r="D985" t="s">
        <v>254</v>
      </c>
      <c r="E985">
        <v>4814</v>
      </c>
      <c r="F985" t="s">
        <v>2378</v>
      </c>
      <c r="G985" t="s">
        <v>259</v>
      </c>
      <c r="H985" t="s">
        <v>266</v>
      </c>
      <c r="I985">
        <v>33</v>
      </c>
    </row>
    <row r="986" spans="1:10" x14ac:dyDescent="0.2">
      <c r="A986" t="s">
        <v>380</v>
      </c>
      <c r="B986" t="s">
        <v>1429</v>
      </c>
      <c r="C986" t="s">
        <v>253</v>
      </c>
      <c r="D986" t="s">
        <v>254</v>
      </c>
      <c r="E986">
        <v>4925</v>
      </c>
      <c r="F986" t="s">
        <v>2379</v>
      </c>
      <c r="G986" t="s">
        <v>259</v>
      </c>
      <c r="H986" t="s">
        <v>268</v>
      </c>
      <c r="I986">
        <v>291</v>
      </c>
    </row>
    <row r="987" spans="1:10" x14ac:dyDescent="0.2">
      <c r="A987" t="s">
        <v>380</v>
      </c>
      <c r="B987" t="s">
        <v>1429</v>
      </c>
      <c r="C987" t="s">
        <v>253</v>
      </c>
      <c r="D987" t="s">
        <v>254</v>
      </c>
      <c r="E987">
        <v>5970</v>
      </c>
      <c r="F987" t="s">
        <v>2380</v>
      </c>
      <c r="G987" t="s">
        <v>255</v>
      </c>
      <c r="H987" t="s">
        <v>270</v>
      </c>
      <c r="I987">
        <v>699</v>
      </c>
    </row>
    <row r="988" spans="1:10" x14ac:dyDescent="0.2">
      <c r="A988" t="s">
        <v>380</v>
      </c>
      <c r="B988" t="s">
        <v>1429</v>
      </c>
      <c r="C988" t="s">
        <v>253</v>
      </c>
      <c r="D988" t="s">
        <v>254</v>
      </c>
      <c r="E988">
        <v>5998</v>
      </c>
      <c r="F988" t="s">
        <v>2381</v>
      </c>
      <c r="G988" t="s">
        <v>255</v>
      </c>
      <c r="H988" t="s">
        <v>270</v>
      </c>
      <c r="I988">
        <v>71</v>
      </c>
    </row>
    <row r="989" spans="1:10" x14ac:dyDescent="0.2">
      <c r="A989" t="s">
        <v>380</v>
      </c>
      <c r="B989" t="s">
        <v>1429</v>
      </c>
      <c r="C989" t="s">
        <v>257</v>
      </c>
      <c r="D989" t="s">
        <v>254</v>
      </c>
      <c r="E989">
        <v>6284</v>
      </c>
      <c r="F989" t="s">
        <v>2382</v>
      </c>
      <c r="G989" t="s">
        <v>255</v>
      </c>
      <c r="H989" t="s">
        <v>276</v>
      </c>
      <c r="I989">
        <v>569</v>
      </c>
    </row>
    <row r="990" spans="1:10" x14ac:dyDescent="0.2">
      <c r="A990" t="s">
        <v>380</v>
      </c>
      <c r="B990" t="s">
        <v>1429</v>
      </c>
      <c r="C990" t="s">
        <v>253</v>
      </c>
      <c r="D990" t="s">
        <v>254</v>
      </c>
      <c r="E990">
        <v>6420</v>
      </c>
      <c r="F990" t="s">
        <v>2383</v>
      </c>
      <c r="G990" t="s">
        <v>255</v>
      </c>
      <c r="H990" t="s">
        <v>276</v>
      </c>
      <c r="I990">
        <v>878</v>
      </c>
    </row>
    <row r="991" spans="1:10" x14ac:dyDescent="0.2">
      <c r="A991" t="s">
        <v>380</v>
      </c>
      <c r="B991" t="s">
        <v>1429</v>
      </c>
      <c r="C991" t="s">
        <v>253</v>
      </c>
      <c r="D991" t="s">
        <v>254</v>
      </c>
      <c r="E991">
        <v>6776</v>
      </c>
      <c r="F991" t="s">
        <v>2384</v>
      </c>
      <c r="G991" t="s">
        <v>263</v>
      </c>
      <c r="H991" t="s">
        <v>268</v>
      </c>
      <c r="I991">
        <v>95</v>
      </c>
    </row>
    <row r="992" spans="1:10" x14ac:dyDescent="0.2">
      <c r="A992" t="s">
        <v>380</v>
      </c>
      <c r="B992" t="s">
        <v>1429</v>
      </c>
      <c r="C992" t="s">
        <v>253</v>
      </c>
      <c r="D992" t="s">
        <v>254</v>
      </c>
      <c r="E992">
        <v>6839</v>
      </c>
      <c r="F992" t="s">
        <v>2385</v>
      </c>
      <c r="G992" t="s">
        <v>255</v>
      </c>
      <c r="H992" t="s">
        <v>280</v>
      </c>
      <c r="I992">
        <v>243</v>
      </c>
    </row>
    <row r="993" spans="1:9" x14ac:dyDescent="0.2">
      <c r="A993" t="s">
        <v>380</v>
      </c>
      <c r="B993" t="s">
        <v>1429</v>
      </c>
      <c r="C993" t="s">
        <v>253</v>
      </c>
      <c r="D993" t="s">
        <v>254</v>
      </c>
      <c r="E993">
        <v>7247</v>
      </c>
      <c r="F993" t="s">
        <v>2386</v>
      </c>
      <c r="G993" t="s">
        <v>255</v>
      </c>
      <c r="H993" t="s">
        <v>285</v>
      </c>
      <c r="I993">
        <v>111</v>
      </c>
    </row>
    <row r="994" spans="1:9" x14ac:dyDescent="0.2">
      <c r="A994" t="s">
        <v>380</v>
      </c>
      <c r="B994" t="s">
        <v>1429</v>
      </c>
      <c r="C994" t="s">
        <v>253</v>
      </c>
      <c r="D994" t="s">
        <v>254</v>
      </c>
      <c r="E994">
        <v>7256</v>
      </c>
      <c r="F994" t="s">
        <v>2387</v>
      </c>
      <c r="G994" t="s">
        <v>255</v>
      </c>
      <c r="H994" t="s">
        <v>285</v>
      </c>
      <c r="I994">
        <v>318</v>
      </c>
    </row>
    <row r="995" spans="1:9" x14ac:dyDescent="0.2">
      <c r="A995" t="s">
        <v>380</v>
      </c>
      <c r="B995" t="s">
        <v>1429</v>
      </c>
      <c r="C995" t="s">
        <v>264</v>
      </c>
      <c r="D995" t="s">
        <v>254</v>
      </c>
      <c r="E995">
        <v>7320</v>
      </c>
      <c r="F995" t="s">
        <v>568</v>
      </c>
      <c r="G995" t="s">
        <v>267</v>
      </c>
      <c r="H995" t="s">
        <v>291</v>
      </c>
      <c r="I995">
        <v>77</v>
      </c>
    </row>
    <row r="996" spans="1:9" x14ac:dyDescent="0.2">
      <c r="A996" t="s">
        <v>380</v>
      </c>
      <c r="B996" t="s">
        <v>1429</v>
      </c>
      <c r="C996" t="s">
        <v>253</v>
      </c>
      <c r="D996" t="s">
        <v>254</v>
      </c>
      <c r="E996">
        <v>7444</v>
      </c>
      <c r="F996" t="s">
        <v>2388</v>
      </c>
      <c r="G996" t="s">
        <v>263</v>
      </c>
      <c r="H996" t="s">
        <v>261</v>
      </c>
      <c r="I996">
        <v>92</v>
      </c>
    </row>
    <row r="997" spans="1:9" x14ac:dyDescent="0.2">
      <c r="A997" t="s">
        <v>380</v>
      </c>
      <c r="B997" t="s">
        <v>1429</v>
      </c>
      <c r="C997" t="s">
        <v>253</v>
      </c>
      <c r="D997" t="s">
        <v>254</v>
      </c>
      <c r="E997">
        <v>7562</v>
      </c>
      <c r="F997" t="s">
        <v>2389</v>
      </c>
      <c r="G997" t="s">
        <v>263</v>
      </c>
      <c r="H997" t="s">
        <v>265</v>
      </c>
      <c r="I997">
        <v>111</v>
      </c>
    </row>
    <row r="998" spans="1:9" x14ac:dyDescent="0.2">
      <c r="A998" t="s">
        <v>380</v>
      </c>
      <c r="B998" t="s">
        <v>1429</v>
      </c>
      <c r="C998" t="s">
        <v>253</v>
      </c>
      <c r="D998" t="s">
        <v>254</v>
      </c>
      <c r="E998">
        <v>7678</v>
      </c>
      <c r="F998" t="s">
        <v>2390</v>
      </c>
      <c r="G998" t="s">
        <v>259</v>
      </c>
      <c r="H998" t="s">
        <v>265</v>
      </c>
      <c r="I998">
        <v>93</v>
      </c>
    </row>
    <row r="999" spans="1:9" x14ac:dyDescent="0.2">
      <c r="A999" t="s">
        <v>380</v>
      </c>
      <c r="B999" t="s">
        <v>1429</v>
      </c>
      <c r="C999" t="s">
        <v>253</v>
      </c>
      <c r="D999" t="s">
        <v>254</v>
      </c>
      <c r="E999">
        <v>7722</v>
      </c>
      <c r="F999" t="s">
        <v>1478</v>
      </c>
      <c r="G999" t="s">
        <v>259</v>
      </c>
      <c r="H999" t="s">
        <v>331</v>
      </c>
      <c r="I999">
        <v>106</v>
      </c>
    </row>
    <row r="1000" spans="1:9" x14ac:dyDescent="0.2">
      <c r="A1000" t="s">
        <v>380</v>
      </c>
      <c r="B1000" t="s">
        <v>1429</v>
      </c>
      <c r="C1000" t="s">
        <v>253</v>
      </c>
      <c r="D1000" t="s">
        <v>254</v>
      </c>
      <c r="E1000">
        <v>7822</v>
      </c>
      <c r="F1000" t="s">
        <v>2391</v>
      </c>
      <c r="G1000" t="s">
        <v>255</v>
      </c>
      <c r="H1000" t="s">
        <v>277</v>
      </c>
      <c r="I1000">
        <v>160</v>
      </c>
    </row>
    <row r="1001" spans="1:9" x14ac:dyDescent="0.2">
      <c r="A1001" t="s">
        <v>380</v>
      </c>
      <c r="B1001" t="s">
        <v>1429</v>
      </c>
      <c r="C1001" t="s">
        <v>253</v>
      </c>
      <c r="D1001" t="s">
        <v>254</v>
      </c>
      <c r="E1001">
        <v>7872</v>
      </c>
      <c r="F1001" t="s">
        <v>2392</v>
      </c>
      <c r="G1001" t="s">
        <v>255</v>
      </c>
      <c r="H1001" t="s">
        <v>277</v>
      </c>
      <c r="I1001">
        <v>80</v>
      </c>
    </row>
    <row r="1002" spans="1:9" x14ac:dyDescent="0.2">
      <c r="A1002" t="s">
        <v>380</v>
      </c>
      <c r="B1002" t="s">
        <v>1429</v>
      </c>
      <c r="C1002" t="s">
        <v>253</v>
      </c>
      <c r="D1002" t="s">
        <v>254</v>
      </c>
      <c r="E1002">
        <v>7877</v>
      </c>
      <c r="F1002" t="s">
        <v>2393</v>
      </c>
      <c r="G1002" t="s">
        <v>259</v>
      </c>
      <c r="H1002" t="s">
        <v>268</v>
      </c>
      <c r="I1002">
        <v>25</v>
      </c>
    </row>
    <row r="1003" spans="1:9" x14ac:dyDescent="0.2">
      <c r="A1003" t="s">
        <v>380</v>
      </c>
      <c r="B1003" t="s">
        <v>1429</v>
      </c>
      <c r="C1003" t="s">
        <v>253</v>
      </c>
      <c r="D1003" t="s">
        <v>254</v>
      </c>
      <c r="E1003">
        <v>7916</v>
      </c>
      <c r="F1003" t="s">
        <v>2394</v>
      </c>
      <c r="G1003" t="s">
        <v>255</v>
      </c>
      <c r="H1003" t="s">
        <v>277</v>
      </c>
      <c r="I1003">
        <v>54</v>
      </c>
    </row>
    <row r="1004" spans="1:9" x14ac:dyDescent="0.2">
      <c r="A1004" t="s">
        <v>380</v>
      </c>
      <c r="B1004" t="s">
        <v>1429</v>
      </c>
      <c r="C1004" t="s">
        <v>253</v>
      </c>
      <c r="D1004" t="s">
        <v>254</v>
      </c>
      <c r="E1004">
        <v>8524</v>
      </c>
      <c r="F1004" t="s">
        <v>2395</v>
      </c>
      <c r="G1004" t="s">
        <v>255</v>
      </c>
      <c r="H1004" t="s">
        <v>424</v>
      </c>
      <c r="I1004">
        <v>882</v>
      </c>
    </row>
    <row r="1005" spans="1:9" x14ac:dyDescent="0.2">
      <c r="A1005" t="s">
        <v>380</v>
      </c>
      <c r="B1005" t="s">
        <v>1429</v>
      </c>
      <c r="C1005" t="s">
        <v>253</v>
      </c>
      <c r="D1005" t="s">
        <v>254</v>
      </c>
      <c r="E1005">
        <v>9479</v>
      </c>
      <c r="F1005" t="s">
        <v>1264</v>
      </c>
      <c r="G1005" t="s">
        <v>255</v>
      </c>
      <c r="H1005" t="s">
        <v>266</v>
      </c>
      <c r="I1005">
        <v>65</v>
      </c>
    </row>
    <row r="1006" spans="1:9" x14ac:dyDescent="0.2">
      <c r="A1006" t="s">
        <v>380</v>
      </c>
      <c r="B1006" t="s">
        <v>1429</v>
      </c>
      <c r="C1006" t="s">
        <v>253</v>
      </c>
      <c r="D1006" t="s">
        <v>254</v>
      </c>
      <c r="E1006">
        <v>9635</v>
      </c>
      <c r="F1006" t="s">
        <v>2396</v>
      </c>
      <c r="G1006" t="s">
        <v>263</v>
      </c>
      <c r="H1006" t="s">
        <v>260</v>
      </c>
      <c r="I1006">
        <v>26</v>
      </c>
    </row>
    <row r="1007" spans="1:9" x14ac:dyDescent="0.2">
      <c r="A1007" t="s">
        <v>380</v>
      </c>
      <c r="B1007" t="s">
        <v>1429</v>
      </c>
      <c r="C1007" t="s">
        <v>253</v>
      </c>
      <c r="D1007" t="s">
        <v>254</v>
      </c>
      <c r="E1007">
        <v>9845</v>
      </c>
      <c r="F1007" t="s">
        <v>2397</v>
      </c>
      <c r="G1007" t="s">
        <v>263</v>
      </c>
      <c r="H1007" t="s">
        <v>268</v>
      </c>
      <c r="I1007">
        <v>153</v>
      </c>
    </row>
    <row r="1008" spans="1:9" x14ac:dyDescent="0.2">
      <c r="A1008" t="s">
        <v>380</v>
      </c>
      <c r="B1008" t="s">
        <v>3213</v>
      </c>
      <c r="C1008" t="s">
        <v>264</v>
      </c>
      <c r="D1008" t="s">
        <v>258</v>
      </c>
      <c r="E1008">
        <v>6036</v>
      </c>
      <c r="F1008" t="s">
        <v>2402</v>
      </c>
      <c r="G1008" t="s">
        <v>255</v>
      </c>
      <c r="H1008" t="s">
        <v>260</v>
      </c>
      <c r="I1008">
        <v>177</v>
      </c>
    </row>
    <row r="1009" spans="1:9" x14ac:dyDescent="0.2">
      <c r="A1009" t="s">
        <v>380</v>
      </c>
      <c r="B1009" t="s">
        <v>1586</v>
      </c>
      <c r="C1009" t="s">
        <v>253</v>
      </c>
      <c r="D1009" t="s">
        <v>254</v>
      </c>
      <c r="E1009">
        <v>6137</v>
      </c>
      <c r="F1009" t="s">
        <v>2398</v>
      </c>
      <c r="G1009" t="s">
        <v>263</v>
      </c>
      <c r="H1009" t="s">
        <v>276</v>
      </c>
      <c r="I1009">
        <v>113</v>
      </c>
    </row>
    <row r="1010" spans="1:9" x14ac:dyDescent="0.2">
      <c r="A1010" t="s">
        <v>380</v>
      </c>
      <c r="B1010" t="s">
        <v>252</v>
      </c>
      <c r="C1010" t="s">
        <v>257</v>
      </c>
      <c r="D1010" t="s">
        <v>254</v>
      </c>
      <c r="E1010">
        <v>2304</v>
      </c>
      <c r="F1010" t="s">
        <v>2399</v>
      </c>
      <c r="G1010" t="s">
        <v>259</v>
      </c>
      <c r="H1010" t="s">
        <v>260</v>
      </c>
      <c r="I1010">
        <v>20</v>
      </c>
    </row>
    <row r="1011" spans="1:9" x14ac:dyDescent="0.2">
      <c r="A1011" t="s">
        <v>380</v>
      </c>
      <c r="B1011" t="s">
        <v>252</v>
      </c>
      <c r="C1011" t="s">
        <v>262</v>
      </c>
      <c r="D1011" t="s">
        <v>254</v>
      </c>
      <c r="E1011">
        <v>2777</v>
      </c>
      <c r="F1011" t="s">
        <v>2400</v>
      </c>
      <c r="G1011" t="s">
        <v>259</v>
      </c>
      <c r="H1011" t="s">
        <v>261</v>
      </c>
      <c r="I1011">
        <v>34</v>
      </c>
    </row>
    <row r="1012" spans="1:9" x14ac:dyDescent="0.2">
      <c r="A1012" t="s">
        <v>380</v>
      </c>
      <c r="B1012" t="s">
        <v>252</v>
      </c>
      <c r="C1012" t="s">
        <v>253</v>
      </c>
      <c r="D1012" t="s">
        <v>254</v>
      </c>
      <c r="E1012">
        <v>3561</v>
      </c>
      <c r="F1012" t="s">
        <v>2401</v>
      </c>
      <c r="G1012" t="s">
        <v>255</v>
      </c>
      <c r="H1012" t="s">
        <v>265</v>
      </c>
      <c r="I1012">
        <v>244</v>
      </c>
    </row>
    <row r="1013" spans="1:9" x14ac:dyDescent="0.2">
      <c r="A1013" t="s">
        <v>380</v>
      </c>
      <c r="B1013" t="s">
        <v>252</v>
      </c>
      <c r="C1013" t="s">
        <v>253</v>
      </c>
      <c r="D1013" t="s">
        <v>254</v>
      </c>
      <c r="E1013">
        <v>6548</v>
      </c>
      <c r="F1013" t="s">
        <v>2404</v>
      </c>
      <c r="G1013" t="s">
        <v>267</v>
      </c>
      <c r="H1013" t="s">
        <v>260</v>
      </c>
      <c r="I1013">
        <v>86</v>
      </c>
    </row>
    <row r="1014" spans="1:9" x14ac:dyDescent="0.2">
      <c r="A1014" t="s">
        <v>380</v>
      </c>
      <c r="B1014" t="s">
        <v>252</v>
      </c>
      <c r="C1014" t="s">
        <v>253</v>
      </c>
      <c r="D1014" t="s">
        <v>254</v>
      </c>
      <c r="E1014">
        <v>7266</v>
      </c>
      <c r="F1014" t="s">
        <v>2405</v>
      </c>
      <c r="G1014" t="s">
        <v>255</v>
      </c>
      <c r="H1014" t="s">
        <v>285</v>
      </c>
      <c r="I1014">
        <v>189</v>
      </c>
    </row>
    <row r="1015" spans="1:9" x14ac:dyDescent="0.2">
      <c r="A1015" t="s">
        <v>380</v>
      </c>
      <c r="B1015" t="s">
        <v>252</v>
      </c>
      <c r="C1015" t="s">
        <v>253</v>
      </c>
      <c r="D1015" t="s">
        <v>254</v>
      </c>
      <c r="E1015">
        <v>7868</v>
      </c>
      <c r="F1015" t="s">
        <v>2406</v>
      </c>
      <c r="G1015" t="s">
        <v>255</v>
      </c>
      <c r="H1015" t="s">
        <v>277</v>
      </c>
      <c r="I1015">
        <v>264</v>
      </c>
    </row>
    <row r="1016" spans="1:9" x14ac:dyDescent="0.2">
      <c r="A1016" t="s">
        <v>380</v>
      </c>
      <c r="B1016" t="s">
        <v>252</v>
      </c>
      <c r="C1016" t="s">
        <v>253</v>
      </c>
      <c r="D1016" t="s">
        <v>254</v>
      </c>
      <c r="E1016">
        <v>8108</v>
      </c>
      <c r="F1016" t="s">
        <v>382</v>
      </c>
      <c r="G1016" t="s">
        <v>383</v>
      </c>
      <c r="H1016" t="s">
        <v>261</v>
      </c>
      <c r="I1016">
        <v>266</v>
      </c>
    </row>
    <row r="1017" spans="1:9" x14ac:dyDescent="0.2">
      <c r="A1017" t="s">
        <v>380</v>
      </c>
      <c r="B1017" t="s">
        <v>252</v>
      </c>
      <c r="C1017" t="s">
        <v>253</v>
      </c>
      <c r="D1017" t="s">
        <v>254</v>
      </c>
      <c r="E1017">
        <v>8115</v>
      </c>
      <c r="F1017" t="s">
        <v>2407</v>
      </c>
      <c r="G1017" t="s">
        <v>263</v>
      </c>
      <c r="H1017" t="s">
        <v>261</v>
      </c>
      <c r="I1017">
        <v>43</v>
      </c>
    </row>
    <row r="1018" spans="1:9" x14ac:dyDescent="0.2">
      <c r="A1018" t="s">
        <v>380</v>
      </c>
      <c r="B1018" t="s">
        <v>252</v>
      </c>
      <c r="C1018" t="s">
        <v>253</v>
      </c>
      <c r="D1018" t="s">
        <v>254</v>
      </c>
      <c r="E1018">
        <v>8713</v>
      </c>
      <c r="F1018" t="s">
        <v>2408</v>
      </c>
      <c r="G1018" t="s">
        <v>255</v>
      </c>
      <c r="H1018" t="s">
        <v>424</v>
      </c>
      <c r="I1018">
        <v>227</v>
      </c>
    </row>
    <row r="1019" spans="1:9" x14ac:dyDescent="0.2">
      <c r="A1019" t="s">
        <v>380</v>
      </c>
      <c r="B1019" t="s">
        <v>252</v>
      </c>
      <c r="C1019" t="s">
        <v>253</v>
      </c>
      <c r="D1019" t="s">
        <v>254</v>
      </c>
      <c r="E1019">
        <v>9078</v>
      </c>
      <c r="F1019" t="s">
        <v>3246</v>
      </c>
      <c r="G1019" t="s">
        <v>255</v>
      </c>
      <c r="H1019" t="s">
        <v>338</v>
      </c>
      <c r="I1019">
        <v>114</v>
      </c>
    </row>
    <row r="1020" spans="1:9" x14ac:dyDescent="0.2">
      <c r="A1020" t="s">
        <v>380</v>
      </c>
      <c r="B1020" t="s">
        <v>252</v>
      </c>
      <c r="C1020" t="s">
        <v>253</v>
      </c>
      <c r="D1020" t="s">
        <v>254</v>
      </c>
      <c r="E1020">
        <v>9517</v>
      </c>
      <c r="F1020" t="s">
        <v>2409</v>
      </c>
      <c r="G1020" t="s">
        <v>255</v>
      </c>
      <c r="H1020" t="s">
        <v>426</v>
      </c>
      <c r="I1020">
        <v>851</v>
      </c>
    </row>
    <row r="1021" spans="1:9" x14ac:dyDescent="0.2">
      <c r="A1021" t="s">
        <v>384</v>
      </c>
      <c r="B1021" t="s">
        <v>1585</v>
      </c>
      <c r="C1021" t="s">
        <v>253</v>
      </c>
      <c r="D1021" t="s">
        <v>254</v>
      </c>
      <c r="E1021">
        <v>1921</v>
      </c>
      <c r="F1021" t="s">
        <v>2410</v>
      </c>
      <c r="G1021" t="s">
        <v>255</v>
      </c>
      <c r="H1021" t="s">
        <v>282</v>
      </c>
      <c r="I1021">
        <v>169</v>
      </c>
    </row>
    <row r="1022" spans="1:9" x14ac:dyDescent="0.2">
      <c r="A1022" t="s">
        <v>384</v>
      </c>
      <c r="B1022" t="s">
        <v>1585</v>
      </c>
      <c r="C1022" t="s">
        <v>262</v>
      </c>
      <c r="D1022" t="s">
        <v>254</v>
      </c>
      <c r="E1022">
        <v>1994</v>
      </c>
      <c r="F1022" t="s">
        <v>2411</v>
      </c>
      <c r="G1022" t="s">
        <v>259</v>
      </c>
      <c r="H1022" t="s">
        <v>282</v>
      </c>
      <c r="I1022">
        <v>70</v>
      </c>
    </row>
    <row r="1023" spans="1:9" x14ac:dyDescent="0.2">
      <c r="A1023" t="s">
        <v>384</v>
      </c>
      <c r="B1023" t="s">
        <v>1585</v>
      </c>
      <c r="C1023" t="s">
        <v>262</v>
      </c>
      <c r="D1023" t="s">
        <v>254</v>
      </c>
      <c r="E1023">
        <v>5187</v>
      </c>
      <c r="F1023" t="s">
        <v>1269</v>
      </c>
      <c r="G1023" t="s">
        <v>255</v>
      </c>
      <c r="H1023" t="s">
        <v>331</v>
      </c>
      <c r="I1023">
        <v>103</v>
      </c>
    </row>
    <row r="1024" spans="1:9" x14ac:dyDescent="0.2">
      <c r="A1024" t="s">
        <v>384</v>
      </c>
      <c r="B1024" t="s">
        <v>1585</v>
      </c>
      <c r="C1024" t="s">
        <v>253</v>
      </c>
      <c r="D1024" t="s">
        <v>254</v>
      </c>
      <c r="E1024">
        <v>6513</v>
      </c>
      <c r="F1024" t="s">
        <v>2412</v>
      </c>
      <c r="G1024" t="s">
        <v>255</v>
      </c>
      <c r="H1024" t="s">
        <v>280</v>
      </c>
      <c r="I1024">
        <v>103</v>
      </c>
    </row>
    <row r="1025" spans="1:10" x14ac:dyDescent="0.2">
      <c r="A1025" t="s">
        <v>384</v>
      </c>
      <c r="B1025" t="s">
        <v>1585</v>
      </c>
      <c r="C1025" t="s">
        <v>253</v>
      </c>
      <c r="D1025" t="s">
        <v>254</v>
      </c>
      <c r="E1025">
        <v>9964</v>
      </c>
      <c r="F1025" t="s">
        <v>390</v>
      </c>
      <c r="G1025" t="s">
        <v>259</v>
      </c>
      <c r="H1025" t="s">
        <v>261</v>
      </c>
      <c r="I1025">
        <v>201</v>
      </c>
    </row>
    <row r="1026" spans="1:10" x14ac:dyDescent="0.2">
      <c r="A1026" t="s">
        <v>384</v>
      </c>
      <c r="B1026" t="s">
        <v>602</v>
      </c>
      <c r="C1026" t="s">
        <v>253</v>
      </c>
      <c r="D1026" t="s">
        <v>254</v>
      </c>
      <c r="E1026">
        <v>1802</v>
      </c>
      <c r="F1026" t="s">
        <v>2413</v>
      </c>
      <c r="G1026" t="s">
        <v>255</v>
      </c>
      <c r="H1026" t="s">
        <v>282</v>
      </c>
      <c r="I1026" t="s">
        <v>332</v>
      </c>
      <c r="J1026" t="s">
        <v>3917</v>
      </c>
    </row>
    <row r="1027" spans="1:10" x14ac:dyDescent="0.2">
      <c r="A1027" t="s">
        <v>384</v>
      </c>
      <c r="B1027" t="s">
        <v>602</v>
      </c>
      <c r="C1027" t="s">
        <v>253</v>
      </c>
      <c r="D1027" t="s">
        <v>254</v>
      </c>
      <c r="E1027">
        <v>1812</v>
      </c>
      <c r="F1027" t="s">
        <v>451</v>
      </c>
      <c r="G1027" t="s">
        <v>255</v>
      </c>
      <c r="H1027" t="s">
        <v>282</v>
      </c>
      <c r="I1027" t="s">
        <v>452</v>
      </c>
      <c r="J1027" t="s">
        <v>4136</v>
      </c>
    </row>
    <row r="1028" spans="1:10" x14ac:dyDescent="0.2">
      <c r="A1028" t="s">
        <v>384</v>
      </c>
      <c r="B1028" t="s">
        <v>602</v>
      </c>
      <c r="C1028" t="s">
        <v>253</v>
      </c>
      <c r="D1028" t="s">
        <v>254</v>
      </c>
      <c r="E1028">
        <v>3036</v>
      </c>
      <c r="F1028" t="s">
        <v>2414</v>
      </c>
      <c r="G1028" t="s">
        <v>255</v>
      </c>
      <c r="H1028" t="s">
        <v>261</v>
      </c>
      <c r="I1028">
        <v>344</v>
      </c>
    </row>
    <row r="1029" spans="1:10" x14ac:dyDescent="0.2">
      <c r="A1029" t="s">
        <v>384</v>
      </c>
      <c r="B1029" t="s">
        <v>602</v>
      </c>
      <c r="C1029" t="s">
        <v>262</v>
      </c>
      <c r="D1029" t="s">
        <v>254</v>
      </c>
      <c r="E1029">
        <v>3138</v>
      </c>
      <c r="F1029" t="s">
        <v>2415</v>
      </c>
      <c r="G1029" t="s">
        <v>267</v>
      </c>
      <c r="H1029" t="s">
        <v>265</v>
      </c>
      <c r="I1029">
        <v>43</v>
      </c>
    </row>
    <row r="1030" spans="1:10" x14ac:dyDescent="0.2">
      <c r="A1030" t="s">
        <v>384</v>
      </c>
      <c r="B1030" t="s">
        <v>602</v>
      </c>
      <c r="C1030" t="s">
        <v>262</v>
      </c>
      <c r="D1030" t="s">
        <v>258</v>
      </c>
      <c r="E1030">
        <v>4595</v>
      </c>
      <c r="F1030" t="s">
        <v>2416</v>
      </c>
      <c r="G1030" t="s">
        <v>263</v>
      </c>
      <c r="H1030" t="s">
        <v>300</v>
      </c>
      <c r="I1030">
        <v>242</v>
      </c>
    </row>
    <row r="1031" spans="1:10" x14ac:dyDescent="0.2">
      <c r="A1031" t="s">
        <v>384</v>
      </c>
      <c r="B1031" t="s">
        <v>602</v>
      </c>
      <c r="C1031" t="s">
        <v>253</v>
      </c>
      <c r="D1031" t="s">
        <v>254</v>
      </c>
      <c r="E1031">
        <v>6059</v>
      </c>
      <c r="F1031" t="s">
        <v>1307</v>
      </c>
      <c r="G1031" t="s">
        <v>255</v>
      </c>
      <c r="H1031" t="s">
        <v>260</v>
      </c>
      <c r="I1031">
        <v>110</v>
      </c>
    </row>
    <row r="1032" spans="1:10" x14ac:dyDescent="0.2">
      <c r="A1032" t="s">
        <v>384</v>
      </c>
      <c r="B1032" t="s">
        <v>602</v>
      </c>
      <c r="C1032" t="s">
        <v>253</v>
      </c>
      <c r="D1032" t="s">
        <v>254</v>
      </c>
      <c r="E1032">
        <v>6800</v>
      </c>
      <c r="F1032" t="s">
        <v>1480</v>
      </c>
      <c r="G1032" t="s">
        <v>255</v>
      </c>
      <c r="H1032" t="s">
        <v>280</v>
      </c>
      <c r="I1032">
        <v>623</v>
      </c>
    </row>
    <row r="1033" spans="1:10" x14ac:dyDescent="0.2">
      <c r="A1033" t="s">
        <v>384</v>
      </c>
      <c r="B1033" t="s">
        <v>1259</v>
      </c>
      <c r="C1033" t="s">
        <v>253</v>
      </c>
      <c r="D1033" t="s">
        <v>254</v>
      </c>
      <c r="E1033">
        <v>1776</v>
      </c>
      <c r="F1033" t="s">
        <v>2417</v>
      </c>
      <c r="G1033" t="s">
        <v>263</v>
      </c>
      <c r="H1033" t="s">
        <v>282</v>
      </c>
      <c r="I1033">
        <v>96</v>
      </c>
    </row>
    <row r="1034" spans="1:10" x14ac:dyDescent="0.2">
      <c r="A1034" t="s">
        <v>384</v>
      </c>
      <c r="B1034" t="s">
        <v>1259</v>
      </c>
      <c r="C1034" t="s">
        <v>253</v>
      </c>
      <c r="D1034" t="s">
        <v>254</v>
      </c>
      <c r="E1034">
        <v>1807</v>
      </c>
      <c r="F1034" t="s">
        <v>2418</v>
      </c>
      <c r="G1034" t="s">
        <v>259</v>
      </c>
      <c r="H1034" t="s">
        <v>282</v>
      </c>
      <c r="I1034">
        <v>72</v>
      </c>
    </row>
    <row r="1035" spans="1:10" x14ac:dyDescent="0.2">
      <c r="A1035" t="s">
        <v>384</v>
      </c>
      <c r="B1035" t="s">
        <v>1259</v>
      </c>
      <c r="C1035" t="s">
        <v>253</v>
      </c>
      <c r="D1035" t="s">
        <v>254</v>
      </c>
      <c r="E1035">
        <v>1884</v>
      </c>
      <c r="F1035" t="s">
        <v>2419</v>
      </c>
      <c r="G1035" t="s">
        <v>255</v>
      </c>
      <c r="H1035" t="s">
        <v>282</v>
      </c>
      <c r="I1035">
        <v>743</v>
      </c>
    </row>
    <row r="1036" spans="1:10" x14ac:dyDescent="0.2">
      <c r="A1036" t="s">
        <v>384</v>
      </c>
      <c r="B1036" t="s">
        <v>1259</v>
      </c>
      <c r="C1036" t="s">
        <v>262</v>
      </c>
      <c r="D1036" t="s">
        <v>258</v>
      </c>
      <c r="E1036">
        <v>2216</v>
      </c>
      <c r="F1036" t="s">
        <v>2420</v>
      </c>
      <c r="G1036" t="s">
        <v>263</v>
      </c>
      <c r="H1036" t="s">
        <v>256</v>
      </c>
      <c r="I1036">
        <v>119</v>
      </c>
    </row>
    <row r="1037" spans="1:10" x14ac:dyDescent="0.2">
      <c r="A1037" t="s">
        <v>384</v>
      </c>
      <c r="B1037" t="s">
        <v>1259</v>
      </c>
      <c r="C1037" t="s">
        <v>257</v>
      </c>
      <c r="D1037" t="s">
        <v>258</v>
      </c>
      <c r="E1037">
        <v>3461</v>
      </c>
      <c r="F1037" t="s">
        <v>2421</v>
      </c>
      <c r="G1037" t="s">
        <v>267</v>
      </c>
      <c r="H1037" t="s">
        <v>281</v>
      </c>
      <c r="I1037">
        <v>69</v>
      </c>
    </row>
    <row r="1038" spans="1:10" x14ac:dyDescent="0.2">
      <c r="A1038" t="s">
        <v>384</v>
      </c>
      <c r="B1038" t="s">
        <v>1259</v>
      </c>
      <c r="C1038" t="s">
        <v>253</v>
      </c>
      <c r="D1038" t="s">
        <v>254</v>
      </c>
      <c r="E1038">
        <v>7264</v>
      </c>
      <c r="F1038" t="s">
        <v>2422</v>
      </c>
      <c r="G1038" t="s">
        <v>259</v>
      </c>
      <c r="H1038" t="s">
        <v>285</v>
      </c>
      <c r="I1038">
        <v>88</v>
      </c>
    </row>
    <row r="1039" spans="1:10" x14ac:dyDescent="0.2">
      <c r="A1039" t="s">
        <v>384</v>
      </c>
      <c r="B1039" t="s">
        <v>1259</v>
      </c>
      <c r="C1039" t="s">
        <v>253</v>
      </c>
      <c r="D1039" t="s">
        <v>254</v>
      </c>
      <c r="E1039">
        <v>8078</v>
      </c>
      <c r="F1039" t="s">
        <v>2423</v>
      </c>
      <c r="G1039" t="s">
        <v>255</v>
      </c>
      <c r="H1039" t="s">
        <v>261</v>
      </c>
      <c r="I1039" t="s">
        <v>286</v>
      </c>
      <c r="J1039" t="s">
        <v>4137</v>
      </c>
    </row>
    <row r="1040" spans="1:10" x14ac:dyDescent="0.2">
      <c r="A1040" t="s">
        <v>384</v>
      </c>
      <c r="B1040" t="s">
        <v>603</v>
      </c>
      <c r="C1040" t="s">
        <v>253</v>
      </c>
      <c r="D1040" t="s">
        <v>254</v>
      </c>
      <c r="E1040">
        <v>1719</v>
      </c>
      <c r="F1040" t="s">
        <v>450</v>
      </c>
      <c r="G1040" t="s">
        <v>255</v>
      </c>
      <c r="H1040" t="s">
        <v>282</v>
      </c>
      <c r="I1040" t="s">
        <v>286</v>
      </c>
      <c r="J1040" t="s">
        <v>3920</v>
      </c>
    </row>
    <row r="1041" spans="1:10" x14ac:dyDescent="0.2">
      <c r="A1041" t="s">
        <v>384</v>
      </c>
      <c r="B1041" t="s">
        <v>603</v>
      </c>
      <c r="C1041" t="s">
        <v>253</v>
      </c>
      <c r="D1041" t="s">
        <v>258</v>
      </c>
      <c r="E1041">
        <v>1847</v>
      </c>
      <c r="F1041" t="s">
        <v>3467</v>
      </c>
      <c r="G1041" t="s">
        <v>255</v>
      </c>
      <c r="H1041" t="s">
        <v>282</v>
      </c>
      <c r="I1041">
        <v>129</v>
      </c>
    </row>
    <row r="1042" spans="1:10" x14ac:dyDescent="0.2">
      <c r="A1042" t="s">
        <v>384</v>
      </c>
      <c r="B1042" t="s">
        <v>603</v>
      </c>
      <c r="C1042" t="s">
        <v>253</v>
      </c>
      <c r="D1042" t="s">
        <v>254</v>
      </c>
      <c r="E1042">
        <v>4625</v>
      </c>
      <c r="F1042" t="s">
        <v>2424</v>
      </c>
      <c r="G1042" t="s">
        <v>259</v>
      </c>
      <c r="H1042" t="s">
        <v>268</v>
      </c>
      <c r="I1042">
        <v>49</v>
      </c>
    </row>
    <row r="1043" spans="1:10" x14ac:dyDescent="0.2">
      <c r="A1043" t="s">
        <v>384</v>
      </c>
      <c r="B1043" t="s">
        <v>603</v>
      </c>
      <c r="C1043" t="s">
        <v>262</v>
      </c>
      <c r="D1043" t="s">
        <v>254</v>
      </c>
      <c r="E1043">
        <v>5950</v>
      </c>
      <c r="F1043" t="s">
        <v>2425</v>
      </c>
      <c r="G1043" t="s">
        <v>263</v>
      </c>
      <c r="H1043" t="s">
        <v>270</v>
      </c>
      <c r="I1043">
        <v>27</v>
      </c>
    </row>
    <row r="1044" spans="1:10" x14ac:dyDescent="0.2">
      <c r="A1044" t="s">
        <v>384</v>
      </c>
      <c r="B1044" t="s">
        <v>603</v>
      </c>
      <c r="C1044" t="s">
        <v>253</v>
      </c>
      <c r="D1044" t="s">
        <v>254</v>
      </c>
      <c r="E1044">
        <v>6461</v>
      </c>
      <c r="F1044" t="s">
        <v>1391</v>
      </c>
      <c r="G1044" t="s">
        <v>255</v>
      </c>
      <c r="H1044" t="s">
        <v>276</v>
      </c>
      <c r="I1044">
        <v>121</v>
      </c>
    </row>
    <row r="1045" spans="1:10" x14ac:dyDescent="0.2">
      <c r="A1045" t="s">
        <v>384</v>
      </c>
      <c r="B1045" t="s">
        <v>603</v>
      </c>
      <c r="C1045" t="s">
        <v>253</v>
      </c>
      <c r="D1045" t="s">
        <v>254</v>
      </c>
      <c r="E1045">
        <v>7990</v>
      </c>
      <c r="F1045" t="s">
        <v>2426</v>
      </c>
      <c r="G1045" t="s">
        <v>255</v>
      </c>
      <c r="H1045" t="s">
        <v>277</v>
      </c>
      <c r="I1045">
        <v>281</v>
      </c>
    </row>
    <row r="1046" spans="1:10" x14ac:dyDescent="0.2">
      <c r="A1046" t="s">
        <v>384</v>
      </c>
      <c r="B1046" t="s">
        <v>603</v>
      </c>
      <c r="C1046" t="s">
        <v>253</v>
      </c>
      <c r="D1046" t="s">
        <v>254</v>
      </c>
      <c r="E1046">
        <v>9033</v>
      </c>
      <c r="F1046" t="s">
        <v>2427</v>
      </c>
      <c r="G1046" t="s">
        <v>263</v>
      </c>
      <c r="H1046" t="s">
        <v>338</v>
      </c>
      <c r="I1046">
        <v>341</v>
      </c>
    </row>
    <row r="1047" spans="1:10" x14ac:dyDescent="0.2">
      <c r="A1047" t="s">
        <v>384</v>
      </c>
      <c r="B1047" t="s">
        <v>603</v>
      </c>
      <c r="C1047" t="s">
        <v>253</v>
      </c>
      <c r="D1047" t="s">
        <v>254</v>
      </c>
      <c r="E1047">
        <v>9041</v>
      </c>
      <c r="F1047" t="s">
        <v>2428</v>
      </c>
      <c r="G1047" t="s">
        <v>255</v>
      </c>
      <c r="H1047" t="s">
        <v>338</v>
      </c>
      <c r="I1047" t="s">
        <v>427</v>
      </c>
      <c r="J1047" t="s">
        <v>4138</v>
      </c>
    </row>
    <row r="1048" spans="1:10" x14ac:dyDescent="0.2">
      <c r="A1048" t="s">
        <v>384</v>
      </c>
      <c r="B1048" t="s">
        <v>603</v>
      </c>
      <c r="C1048" t="s">
        <v>253</v>
      </c>
      <c r="D1048" t="s">
        <v>254</v>
      </c>
      <c r="E1048">
        <v>9193</v>
      </c>
      <c r="F1048" t="s">
        <v>2429</v>
      </c>
      <c r="G1048" t="s">
        <v>263</v>
      </c>
      <c r="H1048" t="s">
        <v>485</v>
      </c>
      <c r="I1048">
        <v>75</v>
      </c>
    </row>
    <row r="1049" spans="1:10" x14ac:dyDescent="0.2">
      <c r="A1049" t="s">
        <v>384</v>
      </c>
      <c r="B1049" t="s">
        <v>603</v>
      </c>
      <c r="C1049" t="s">
        <v>253</v>
      </c>
      <c r="D1049" t="s">
        <v>254</v>
      </c>
      <c r="E1049">
        <v>9365</v>
      </c>
      <c r="F1049" t="s">
        <v>2430</v>
      </c>
      <c r="G1049" t="s">
        <v>263</v>
      </c>
      <c r="H1049" t="s">
        <v>485</v>
      </c>
      <c r="I1049">
        <v>20</v>
      </c>
    </row>
    <row r="1050" spans="1:10" x14ac:dyDescent="0.2">
      <c r="A1050" t="s">
        <v>384</v>
      </c>
      <c r="B1050" t="s">
        <v>316</v>
      </c>
      <c r="C1050" t="s">
        <v>262</v>
      </c>
      <c r="D1050" t="s">
        <v>254</v>
      </c>
      <c r="E1050">
        <v>1605</v>
      </c>
      <c r="F1050" t="s">
        <v>491</v>
      </c>
      <c r="G1050" t="s">
        <v>255</v>
      </c>
      <c r="H1050" t="s">
        <v>492</v>
      </c>
      <c r="I1050" t="s">
        <v>1540</v>
      </c>
      <c r="J1050" t="s">
        <v>4139</v>
      </c>
    </row>
    <row r="1051" spans="1:10" x14ac:dyDescent="0.2">
      <c r="A1051" t="s">
        <v>384</v>
      </c>
      <c r="B1051" t="s">
        <v>316</v>
      </c>
      <c r="C1051" t="s">
        <v>257</v>
      </c>
      <c r="D1051" t="s">
        <v>254</v>
      </c>
      <c r="E1051">
        <v>1743</v>
      </c>
      <c r="F1051" t="s">
        <v>2431</v>
      </c>
      <c r="G1051" t="s">
        <v>263</v>
      </c>
      <c r="H1051" t="s">
        <v>282</v>
      </c>
      <c r="I1051">
        <v>29</v>
      </c>
    </row>
    <row r="1052" spans="1:10" x14ac:dyDescent="0.2">
      <c r="A1052" t="s">
        <v>384</v>
      </c>
      <c r="B1052" t="s">
        <v>316</v>
      </c>
      <c r="C1052" t="s">
        <v>253</v>
      </c>
      <c r="D1052" t="s">
        <v>254</v>
      </c>
      <c r="E1052">
        <v>1768</v>
      </c>
      <c r="F1052" t="s">
        <v>2432</v>
      </c>
      <c r="G1052" t="s">
        <v>255</v>
      </c>
      <c r="H1052" t="s">
        <v>282</v>
      </c>
      <c r="I1052">
        <v>60</v>
      </c>
    </row>
    <row r="1053" spans="1:10" x14ac:dyDescent="0.2">
      <c r="A1053" t="s">
        <v>384</v>
      </c>
      <c r="B1053" t="s">
        <v>316</v>
      </c>
      <c r="C1053" t="s">
        <v>253</v>
      </c>
      <c r="D1053" t="s">
        <v>254</v>
      </c>
      <c r="E1053">
        <v>1821</v>
      </c>
      <c r="F1053" t="s">
        <v>386</v>
      </c>
      <c r="G1053" t="s">
        <v>255</v>
      </c>
      <c r="H1053" t="s">
        <v>282</v>
      </c>
      <c r="I1053" t="s">
        <v>286</v>
      </c>
      <c r="J1053" t="s">
        <v>4005</v>
      </c>
    </row>
    <row r="1054" spans="1:10" x14ac:dyDescent="0.2">
      <c r="A1054" t="s">
        <v>384</v>
      </c>
      <c r="B1054" t="s">
        <v>316</v>
      </c>
      <c r="C1054" t="s">
        <v>253</v>
      </c>
      <c r="D1054" t="s">
        <v>254</v>
      </c>
      <c r="E1054">
        <v>1866</v>
      </c>
      <c r="F1054" t="s">
        <v>493</v>
      </c>
      <c r="G1054" t="s">
        <v>255</v>
      </c>
      <c r="H1054" t="s">
        <v>282</v>
      </c>
      <c r="I1054">
        <v>172</v>
      </c>
    </row>
    <row r="1055" spans="1:10" x14ac:dyDescent="0.2">
      <c r="A1055" t="s">
        <v>384</v>
      </c>
      <c r="B1055" t="s">
        <v>316</v>
      </c>
      <c r="C1055" t="s">
        <v>257</v>
      </c>
      <c r="D1055" t="s">
        <v>254</v>
      </c>
      <c r="E1055">
        <v>2122</v>
      </c>
      <c r="F1055" t="s">
        <v>1266</v>
      </c>
      <c r="G1055" t="s">
        <v>267</v>
      </c>
      <c r="H1055" t="s">
        <v>260</v>
      </c>
      <c r="I1055">
        <v>80</v>
      </c>
    </row>
    <row r="1056" spans="1:10" x14ac:dyDescent="0.2">
      <c r="A1056" t="s">
        <v>384</v>
      </c>
      <c r="B1056" t="s">
        <v>316</v>
      </c>
      <c r="C1056" t="s">
        <v>253</v>
      </c>
      <c r="D1056" t="s">
        <v>254</v>
      </c>
      <c r="E1056">
        <v>2156</v>
      </c>
      <c r="F1056" t="s">
        <v>2433</v>
      </c>
      <c r="G1056" t="s">
        <v>259</v>
      </c>
      <c r="H1056" t="s">
        <v>260</v>
      </c>
      <c r="I1056">
        <v>19</v>
      </c>
    </row>
    <row r="1057" spans="1:9" x14ac:dyDescent="0.2">
      <c r="A1057" t="s">
        <v>384</v>
      </c>
      <c r="B1057" t="s">
        <v>316</v>
      </c>
      <c r="C1057" t="s">
        <v>253</v>
      </c>
      <c r="D1057" t="s">
        <v>254</v>
      </c>
      <c r="E1057">
        <v>2288</v>
      </c>
      <c r="F1057" t="s">
        <v>458</v>
      </c>
      <c r="G1057" t="s">
        <v>255</v>
      </c>
      <c r="H1057" t="s">
        <v>256</v>
      </c>
      <c r="I1057">
        <v>574</v>
      </c>
    </row>
    <row r="1058" spans="1:9" x14ac:dyDescent="0.2">
      <c r="A1058" t="s">
        <v>384</v>
      </c>
      <c r="B1058" t="s">
        <v>316</v>
      </c>
      <c r="C1058" t="s">
        <v>262</v>
      </c>
      <c r="D1058" t="s">
        <v>254</v>
      </c>
      <c r="E1058">
        <v>2311</v>
      </c>
      <c r="F1058" t="s">
        <v>2434</v>
      </c>
      <c r="G1058" t="s">
        <v>255</v>
      </c>
      <c r="H1058" t="s">
        <v>260</v>
      </c>
      <c r="I1058">
        <v>121</v>
      </c>
    </row>
    <row r="1059" spans="1:9" x14ac:dyDescent="0.2">
      <c r="A1059" t="s">
        <v>384</v>
      </c>
      <c r="B1059" t="s">
        <v>316</v>
      </c>
      <c r="C1059" t="s">
        <v>264</v>
      </c>
      <c r="D1059" t="s">
        <v>254</v>
      </c>
      <c r="E1059">
        <v>2385</v>
      </c>
      <c r="F1059" t="s">
        <v>1303</v>
      </c>
      <c r="G1059" t="s">
        <v>267</v>
      </c>
      <c r="H1059" t="s">
        <v>260</v>
      </c>
      <c r="I1059">
        <v>137</v>
      </c>
    </row>
    <row r="1060" spans="1:9" x14ac:dyDescent="0.2">
      <c r="A1060" t="s">
        <v>384</v>
      </c>
      <c r="B1060" t="s">
        <v>316</v>
      </c>
      <c r="C1060" t="s">
        <v>262</v>
      </c>
      <c r="D1060" t="s">
        <v>254</v>
      </c>
      <c r="E1060">
        <v>2436</v>
      </c>
      <c r="F1060" t="s">
        <v>570</v>
      </c>
      <c r="G1060" t="s">
        <v>259</v>
      </c>
      <c r="H1060" t="s">
        <v>260</v>
      </c>
      <c r="I1060">
        <v>46</v>
      </c>
    </row>
    <row r="1061" spans="1:9" x14ac:dyDescent="0.2">
      <c r="A1061" t="s">
        <v>384</v>
      </c>
      <c r="B1061" t="s">
        <v>316</v>
      </c>
      <c r="C1061" t="s">
        <v>253</v>
      </c>
      <c r="D1061" t="s">
        <v>254</v>
      </c>
      <c r="E1061">
        <v>2705</v>
      </c>
      <c r="F1061" t="s">
        <v>387</v>
      </c>
      <c r="G1061" t="s">
        <v>259</v>
      </c>
      <c r="H1061" t="s">
        <v>265</v>
      </c>
      <c r="I1061">
        <v>175</v>
      </c>
    </row>
    <row r="1062" spans="1:9" x14ac:dyDescent="0.2">
      <c r="A1062" t="s">
        <v>384</v>
      </c>
      <c r="B1062" t="s">
        <v>316</v>
      </c>
      <c r="C1062" t="s">
        <v>264</v>
      </c>
      <c r="D1062" t="s">
        <v>258</v>
      </c>
      <c r="E1062">
        <v>2820</v>
      </c>
      <c r="F1062" t="s">
        <v>2435</v>
      </c>
      <c r="G1062" t="s">
        <v>255</v>
      </c>
      <c r="H1062" t="s">
        <v>256</v>
      </c>
      <c r="I1062">
        <v>153</v>
      </c>
    </row>
    <row r="1063" spans="1:9" x14ac:dyDescent="0.2">
      <c r="A1063" t="s">
        <v>384</v>
      </c>
      <c r="B1063" t="s">
        <v>316</v>
      </c>
      <c r="C1063" t="s">
        <v>253</v>
      </c>
      <c r="D1063" t="s">
        <v>254</v>
      </c>
      <c r="E1063">
        <v>2831</v>
      </c>
      <c r="F1063" t="s">
        <v>654</v>
      </c>
      <c r="G1063" t="s">
        <v>263</v>
      </c>
      <c r="H1063" t="s">
        <v>256</v>
      </c>
      <c r="I1063">
        <v>276</v>
      </c>
    </row>
    <row r="1064" spans="1:9" x14ac:dyDescent="0.2">
      <c r="A1064" t="s">
        <v>384</v>
      </c>
      <c r="B1064" t="s">
        <v>316</v>
      </c>
      <c r="C1064" t="s">
        <v>257</v>
      </c>
      <c r="D1064" t="s">
        <v>254</v>
      </c>
      <c r="E1064">
        <v>2917</v>
      </c>
      <c r="F1064" t="s">
        <v>2436</v>
      </c>
      <c r="G1064" t="s">
        <v>259</v>
      </c>
      <c r="H1064" t="s">
        <v>256</v>
      </c>
      <c r="I1064">
        <v>41</v>
      </c>
    </row>
    <row r="1065" spans="1:9" x14ac:dyDescent="0.2">
      <c r="A1065" t="s">
        <v>384</v>
      </c>
      <c r="B1065" t="s">
        <v>316</v>
      </c>
      <c r="C1065" t="s">
        <v>253</v>
      </c>
      <c r="D1065" t="s">
        <v>254</v>
      </c>
      <c r="E1065">
        <v>3068</v>
      </c>
      <c r="F1065" t="s">
        <v>2437</v>
      </c>
      <c r="G1065" t="s">
        <v>259</v>
      </c>
      <c r="H1065" t="s">
        <v>265</v>
      </c>
      <c r="I1065">
        <v>122</v>
      </c>
    </row>
    <row r="1066" spans="1:9" x14ac:dyDescent="0.2">
      <c r="A1066" t="s">
        <v>384</v>
      </c>
      <c r="B1066" t="s">
        <v>316</v>
      </c>
      <c r="C1066" t="s">
        <v>264</v>
      </c>
      <c r="D1066" t="s">
        <v>254</v>
      </c>
      <c r="E1066">
        <v>3140</v>
      </c>
      <c r="F1066" t="s">
        <v>2438</v>
      </c>
      <c r="G1066" t="s">
        <v>259</v>
      </c>
      <c r="H1066" t="s">
        <v>261</v>
      </c>
      <c r="I1066">
        <v>141</v>
      </c>
    </row>
    <row r="1067" spans="1:9" x14ac:dyDescent="0.2">
      <c r="A1067" t="s">
        <v>384</v>
      </c>
      <c r="B1067" t="s">
        <v>316</v>
      </c>
      <c r="C1067" t="s">
        <v>253</v>
      </c>
      <c r="D1067" t="s">
        <v>254</v>
      </c>
      <c r="E1067">
        <v>3156</v>
      </c>
      <c r="F1067" t="s">
        <v>2439</v>
      </c>
      <c r="G1067" t="s">
        <v>255</v>
      </c>
      <c r="H1067" t="s">
        <v>261</v>
      </c>
      <c r="I1067">
        <v>554</v>
      </c>
    </row>
    <row r="1068" spans="1:9" x14ac:dyDescent="0.2">
      <c r="A1068" t="s">
        <v>384</v>
      </c>
      <c r="B1068" t="s">
        <v>316</v>
      </c>
      <c r="C1068" t="s">
        <v>253</v>
      </c>
      <c r="D1068" t="s">
        <v>254</v>
      </c>
      <c r="E1068">
        <v>3185</v>
      </c>
      <c r="F1068" t="s">
        <v>2440</v>
      </c>
      <c r="G1068" t="s">
        <v>267</v>
      </c>
      <c r="H1068" t="s">
        <v>265</v>
      </c>
      <c r="I1068">
        <v>58</v>
      </c>
    </row>
    <row r="1069" spans="1:9" x14ac:dyDescent="0.2">
      <c r="A1069" t="s">
        <v>384</v>
      </c>
      <c r="B1069" t="s">
        <v>316</v>
      </c>
      <c r="C1069" t="s">
        <v>253</v>
      </c>
      <c r="D1069" t="s">
        <v>254</v>
      </c>
      <c r="E1069">
        <v>3205</v>
      </c>
      <c r="F1069" t="s">
        <v>2441</v>
      </c>
      <c r="G1069" t="s">
        <v>255</v>
      </c>
      <c r="H1069" t="s">
        <v>288</v>
      </c>
      <c r="I1069">
        <v>103</v>
      </c>
    </row>
    <row r="1070" spans="1:9" x14ac:dyDescent="0.2">
      <c r="A1070" t="s">
        <v>384</v>
      </c>
      <c r="B1070" t="s">
        <v>316</v>
      </c>
      <c r="C1070" t="s">
        <v>257</v>
      </c>
      <c r="D1070" t="s">
        <v>254</v>
      </c>
      <c r="E1070">
        <v>3245</v>
      </c>
      <c r="F1070" t="s">
        <v>2442</v>
      </c>
      <c r="G1070" t="s">
        <v>255</v>
      </c>
      <c r="H1070" t="s">
        <v>281</v>
      </c>
      <c r="I1070">
        <v>237</v>
      </c>
    </row>
    <row r="1071" spans="1:9" x14ac:dyDescent="0.2">
      <c r="A1071" t="s">
        <v>384</v>
      </c>
      <c r="B1071" t="s">
        <v>316</v>
      </c>
      <c r="C1071" t="s">
        <v>253</v>
      </c>
      <c r="D1071" t="s">
        <v>254</v>
      </c>
      <c r="E1071">
        <v>3306</v>
      </c>
      <c r="F1071" t="s">
        <v>2443</v>
      </c>
      <c r="G1071" t="s">
        <v>263</v>
      </c>
      <c r="H1071" t="s">
        <v>261</v>
      </c>
      <c r="I1071">
        <v>12</v>
      </c>
    </row>
    <row r="1072" spans="1:9" x14ac:dyDescent="0.2">
      <c r="A1072" t="s">
        <v>384</v>
      </c>
      <c r="B1072" t="s">
        <v>316</v>
      </c>
      <c r="C1072" t="s">
        <v>262</v>
      </c>
      <c r="D1072" t="s">
        <v>254</v>
      </c>
      <c r="E1072">
        <v>3319</v>
      </c>
      <c r="F1072" t="s">
        <v>3468</v>
      </c>
      <c r="G1072" t="s">
        <v>255</v>
      </c>
      <c r="H1072" t="s">
        <v>265</v>
      </c>
      <c r="I1072">
        <v>117</v>
      </c>
    </row>
    <row r="1073" spans="1:10" x14ac:dyDescent="0.2">
      <c r="A1073" t="s">
        <v>384</v>
      </c>
      <c r="B1073" t="s">
        <v>316</v>
      </c>
      <c r="C1073" t="s">
        <v>262</v>
      </c>
      <c r="D1073" t="s">
        <v>254</v>
      </c>
      <c r="E1073">
        <v>3449</v>
      </c>
      <c r="F1073" t="s">
        <v>1299</v>
      </c>
      <c r="G1073" t="s">
        <v>263</v>
      </c>
      <c r="H1073" t="s">
        <v>270</v>
      </c>
      <c r="I1073">
        <v>252</v>
      </c>
    </row>
    <row r="1074" spans="1:10" x14ac:dyDescent="0.2">
      <c r="A1074" t="s">
        <v>384</v>
      </c>
      <c r="B1074" t="s">
        <v>316</v>
      </c>
      <c r="C1074" t="s">
        <v>264</v>
      </c>
      <c r="D1074" t="s">
        <v>254</v>
      </c>
      <c r="E1074">
        <v>3457</v>
      </c>
      <c r="F1074" t="s">
        <v>2444</v>
      </c>
      <c r="G1074" t="s">
        <v>255</v>
      </c>
      <c r="H1074" t="s">
        <v>281</v>
      </c>
      <c r="I1074">
        <v>256</v>
      </c>
    </row>
    <row r="1075" spans="1:10" x14ac:dyDescent="0.2">
      <c r="A1075" t="s">
        <v>384</v>
      </c>
      <c r="B1075" t="s">
        <v>316</v>
      </c>
      <c r="C1075" t="s">
        <v>253</v>
      </c>
      <c r="D1075" t="s">
        <v>254</v>
      </c>
      <c r="E1075">
        <v>3578</v>
      </c>
      <c r="F1075" t="s">
        <v>2445</v>
      </c>
      <c r="G1075" t="s">
        <v>263</v>
      </c>
      <c r="H1075" t="s">
        <v>288</v>
      </c>
      <c r="I1075">
        <v>10</v>
      </c>
    </row>
    <row r="1076" spans="1:10" x14ac:dyDescent="0.2">
      <c r="A1076" t="s">
        <v>384</v>
      </c>
      <c r="B1076" t="s">
        <v>316</v>
      </c>
      <c r="C1076" t="s">
        <v>253</v>
      </c>
      <c r="D1076" t="s">
        <v>254</v>
      </c>
      <c r="E1076">
        <v>3646</v>
      </c>
      <c r="F1076" t="s">
        <v>2446</v>
      </c>
      <c r="G1076" t="s">
        <v>267</v>
      </c>
      <c r="H1076" t="s">
        <v>266</v>
      </c>
      <c r="I1076">
        <v>42</v>
      </c>
    </row>
    <row r="1077" spans="1:10" x14ac:dyDescent="0.2">
      <c r="A1077" t="s">
        <v>384</v>
      </c>
      <c r="B1077" t="s">
        <v>316</v>
      </c>
      <c r="C1077" t="s">
        <v>253</v>
      </c>
      <c r="D1077" t="s">
        <v>258</v>
      </c>
      <c r="E1077">
        <v>3652</v>
      </c>
      <c r="F1077" t="s">
        <v>657</v>
      </c>
      <c r="G1077" t="s">
        <v>267</v>
      </c>
      <c r="H1077" t="s">
        <v>266</v>
      </c>
      <c r="I1077">
        <v>122</v>
      </c>
    </row>
    <row r="1078" spans="1:10" x14ac:dyDescent="0.2">
      <c r="A1078" t="s">
        <v>384</v>
      </c>
      <c r="B1078" t="s">
        <v>316</v>
      </c>
      <c r="C1078" t="s">
        <v>262</v>
      </c>
      <c r="D1078" t="s">
        <v>254</v>
      </c>
      <c r="E1078">
        <v>3681</v>
      </c>
      <c r="F1078" t="s">
        <v>2447</v>
      </c>
      <c r="G1078" t="s">
        <v>255</v>
      </c>
      <c r="H1078" t="s">
        <v>266</v>
      </c>
      <c r="I1078">
        <v>162</v>
      </c>
    </row>
    <row r="1079" spans="1:10" x14ac:dyDescent="0.2">
      <c r="A1079" t="s">
        <v>384</v>
      </c>
      <c r="B1079" t="s">
        <v>316</v>
      </c>
      <c r="C1079" t="s">
        <v>262</v>
      </c>
      <c r="D1079" t="s">
        <v>254</v>
      </c>
      <c r="E1079">
        <v>3688</v>
      </c>
      <c r="F1079" t="s">
        <v>1484</v>
      </c>
      <c r="G1079" t="s">
        <v>255</v>
      </c>
      <c r="H1079" t="s">
        <v>266</v>
      </c>
      <c r="I1079">
        <v>270</v>
      </c>
    </row>
    <row r="1080" spans="1:10" x14ac:dyDescent="0.2">
      <c r="A1080" t="s">
        <v>384</v>
      </c>
      <c r="B1080" t="s">
        <v>316</v>
      </c>
      <c r="C1080" t="s">
        <v>257</v>
      </c>
      <c r="D1080" t="s">
        <v>254</v>
      </c>
      <c r="E1080">
        <v>3769</v>
      </c>
      <c r="F1080" t="s">
        <v>2448</v>
      </c>
      <c r="G1080" t="s">
        <v>255</v>
      </c>
      <c r="H1080" t="s">
        <v>266</v>
      </c>
      <c r="I1080" t="s">
        <v>272</v>
      </c>
      <c r="J1080" t="s">
        <v>4140</v>
      </c>
    </row>
    <row r="1081" spans="1:10" x14ac:dyDescent="0.2">
      <c r="A1081" t="s">
        <v>384</v>
      </c>
      <c r="B1081" t="s">
        <v>316</v>
      </c>
      <c r="C1081" t="s">
        <v>262</v>
      </c>
      <c r="D1081" t="s">
        <v>254</v>
      </c>
      <c r="E1081">
        <v>3784</v>
      </c>
      <c r="F1081" t="s">
        <v>624</v>
      </c>
      <c r="G1081" t="s">
        <v>255</v>
      </c>
      <c r="H1081" t="s">
        <v>266</v>
      </c>
      <c r="I1081">
        <v>195</v>
      </c>
    </row>
    <row r="1082" spans="1:10" x14ac:dyDescent="0.2">
      <c r="A1082" t="s">
        <v>384</v>
      </c>
      <c r="B1082" t="s">
        <v>316</v>
      </c>
      <c r="C1082" t="s">
        <v>262</v>
      </c>
      <c r="D1082" t="s">
        <v>254</v>
      </c>
      <c r="E1082">
        <v>3788</v>
      </c>
      <c r="F1082" t="s">
        <v>2449</v>
      </c>
      <c r="G1082" t="s">
        <v>255</v>
      </c>
      <c r="H1082" t="s">
        <v>266</v>
      </c>
      <c r="I1082">
        <v>295</v>
      </c>
    </row>
    <row r="1083" spans="1:10" x14ac:dyDescent="0.2">
      <c r="A1083" t="s">
        <v>384</v>
      </c>
      <c r="B1083" t="s">
        <v>316</v>
      </c>
      <c r="C1083" t="s">
        <v>253</v>
      </c>
      <c r="D1083" t="s">
        <v>254</v>
      </c>
      <c r="E1083">
        <v>3847</v>
      </c>
      <c r="F1083" t="s">
        <v>2450</v>
      </c>
      <c r="G1083" t="s">
        <v>259</v>
      </c>
      <c r="H1083" t="s">
        <v>266</v>
      </c>
      <c r="I1083">
        <v>49</v>
      </c>
    </row>
    <row r="1084" spans="1:10" x14ac:dyDescent="0.2">
      <c r="A1084" t="s">
        <v>384</v>
      </c>
      <c r="B1084" t="s">
        <v>316</v>
      </c>
      <c r="C1084" t="s">
        <v>262</v>
      </c>
      <c r="D1084" t="s">
        <v>258</v>
      </c>
      <c r="E1084">
        <v>3852</v>
      </c>
      <c r="F1084" t="s">
        <v>2451</v>
      </c>
      <c r="G1084" t="s">
        <v>255</v>
      </c>
      <c r="H1084" t="s">
        <v>266</v>
      </c>
      <c r="I1084">
        <v>167</v>
      </c>
    </row>
    <row r="1085" spans="1:10" x14ac:dyDescent="0.2">
      <c r="A1085" t="s">
        <v>384</v>
      </c>
      <c r="B1085" t="s">
        <v>316</v>
      </c>
      <c r="C1085" t="s">
        <v>253</v>
      </c>
      <c r="D1085" t="s">
        <v>258</v>
      </c>
      <c r="E1085">
        <v>3924</v>
      </c>
      <c r="F1085" t="s">
        <v>2452</v>
      </c>
      <c r="G1085" t="s">
        <v>255</v>
      </c>
      <c r="H1085" t="s">
        <v>266</v>
      </c>
      <c r="I1085">
        <v>69</v>
      </c>
    </row>
    <row r="1086" spans="1:10" x14ac:dyDescent="0.2">
      <c r="A1086" t="s">
        <v>384</v>
      </c>
      <c r="B1086" t="s">
        <v>316</v>
      </c>
      <c r="C1086" t="s">
        <v>253</v>
      </c>
      <c r="D1086" t="s">
        <v>258</v>
      </c>
      <c r="E1086">
        <v>3927</v>
      </c>
      <c r="F1086" t="s">
        <v>2453</v>
      </c>
      <c r="G1086" t="s">
        <v>267</v>
      </c>
      <c r="H1086" t="s">
        <v>266</v>
      </c>
      <c r="I1086">
        <v>45</v>
      </c>
    </row>
    <row r="1087" spans="1:10" x14ac:dyDescent="0.2">
      <c r="A1087" t="s">
        <v>384</v>
      </c>
      <c r="B1087" t="s">
        <v>316</v>
      </c>
      <c r="C1087" t="s">
        <v>253</v>
      </c>
      <c r="D1087" t="s">
        <v>254</v>
      </c>
      <c r="E1087">
        <v>3951</v>
      </c>
      <c r="F1087" t="s">
        <v>2454</v>
      </c>
      <c r="G1087" t="s">
        <v>263</v>
      </c>
      <c r="H1087" t="s">
        <v>289</v>
      </c>
      <c r="I1087">
        <v>234</v>
      </c>
    </row>
    <row r="1088" spans="1:10" x14ac:dyDescent="0.2">
      <c r="A1088" t="s">
        <v>384</v>
      </c>
      <c r="B1088" t="s">
        <v>316</v>
      </c>
      <c r="C1088" t="s">
        <v>257</v>
      </c>
      <c r="D1088" t="s">
        <v>254</v>
      </c>
      <c r="E1088">
        <v>3962</v>
      </c>
      <c r="F1088" t="s">
        <v>2456</v>
      </c>
      <c r="G1088" t="s">
        <v>255</v>
      </c>
      <c r="H1088" t="s">
        <v>266</v>
      </c>
      <c r="I1088">
        <v>525</v>
      </c>
    </row>
    <row r="1089" spans="1:10" x14ac:dyDescent="0.2">
      <c r="A1089" t="s">
        <v>384</v>
      </c>
      <c r="B1089" t="s">
        <v>316</v>
      </c>
      <c r="C1089" t="s">
        <v>262</v>
      </c>
      <c r="D1089" t="s">
        <v>254</v>
      </c>
      <c r="E1089">
        <v>3966</v>
      </c>
      <c r="F1089" t="s">
        <v>2457</v>
      </c>
      <c r="G1089" t="s">
        <v>267</v>
      </c>
      <c r="H1089" t="s">
        <v>266</v>
      </c>
      <c r="I1089">
        <v>731</v>
      </c>
    </row>
    <row r="1090" spans="1:10" x14ac:dyDescent="0.2">
      <c r="A1090" t="s">
        <v>384</v>
      </c>
      <c r="B1090" t="s">
        <v>316</v>
      </c>
      <c r="C1090" t="s">
        <v>264</v>
      </c>
      <c r="D1090" t="s">
        <v>254</v>
      </c>
      <c r="E1090">
        <v>3978</v>
      </c>
      <c r="F1090" t="s">
        <v>2458</v>
      </c>
      <c r="G1090" t="s">
        <v>255</v>
      </c>
      <c r="H1090" t="s">
        <v>266</v>
      </c>
      <c r="I1090">
        <v>404</v>
      </c>
    </row>
    <row r="1091" spans="1:10" x14ac:dyDescent="0.2">
      <c r="A1091" t="s">
        <v>384</v>
      </c>
      <c r="B1091" t="s">
        <v>316</v>
      </c>
      <c r="C1091" t="s">
        <v>264</v>
      </c>
      <c r="D1091" t="s">
        <v>258</v>
      </c>
      <c r="E1091">
        <v>3986</v>
      </c>
      <c r="F1091" t="s">
        <v>3247</v>
      </c>
      <c r="G1091" t="s">
        <v>267</v>
      </c>
      <c r="H1091" t="s">
        <v>266</v>
      </c>
      <c r="I1091">
        <v>30</v>
      </c>
    </row>
    <row r="1092" spans="1:10" x14ac:dyDescent="0.2">
      <c r="A1092" t="s">
        <v>384</v>
      </c>
      <c r="B1092" t="s">
        <v>316</v>
      </c>
      <c r="C1092" t="s">
        <v>257</v>
      </c>
      <c r="D1092" t="s">
        <v>254</v>
      </c>
      <c r="E1092">
        <v>3989</v>
      </c>
      <c r="F1092" t="s">
        <v>2459</v>
      </c>
      <c r="G1092" t="s">
        <v>267</v>
      </c>
      <c r="H1092" t="s">
        <v>266</v>
      </c>
      <c r="I1092">
        <v>68</v>
      </c>
    </row>
    <row r="1093" spans="1:10" x14ac:dyDescent="0.2">
      <c r="A1093" t="s">
        <v>384</v>
      </c>
      <c r="B1093" t="s">
        <v>316</v>
      </c>
      <c r="C1093" t="s">
        <v>253</v>
      </c>
      <c r="D1093" t="s">
        <v>254</v>
      </c>
      <c r="E1093">
        <v>4028</v>
      </c>
      <c r="F1093" t="s">
        <v>2460</v>
      </c>
      <c r="G1093" t="s">
        <v>255</v>
      </c>
      <c r="H1093" t="s">
        <v>268</v>
      </c>
      <c r="I1093">
        <v>376</v>
      </c>
    </row>
    <row r="1094" spans="1:10" x14ac:dyDescent="0.2">
      <c r="A1094" t="s">
        <v>384</v>
      </c>
      <c r="B1094" t="s">
        <v>316</v>
      </c>
      <c r="C1094" t="s">
        <v>253</v>
      </c>
      <c r="D1094" t="s">
        <v>254</v>
      </c>
      <c r="E1094">
        <v>4097</v>
      </c>
      <c r="F1094" t="s">
        <v>2461</v>
      </c>
      <c r="G1094" t="s">
        <v>255</v>
      </c>
      <c r="H1094" t="s">
        <v>268</v>
      </c>
      <c r="I1094">
        <v>443</v>
      </c>
    </row>
    <row r="1095" spans="1:10" x14ac:dyDescent="0.2">
      <c r="A1095" t="s">
        <v>384</v>
      </c>
      <c r="B1095" t="s">
        <v>316</v>
      </c>
      <c r="C1095" t="s">
        <v>253</v>
      </c>
      <c r="D1095" t="s">
        <v>254</v>
      </c>
      <c r="E1095">
        <v>4246</v>
      </c>
      <c r="F1095" t="s">
        <v>2462</v>
      </c>
      <c r="G1095" t="s">
        <v>255</v>
      </c>
      <c r="H1095" t="s">
        <v>268</v>
      </c>
      <c r="I1095">
        <v>565</v>
      </c>
    </row>
    <row r="1096" spans="1:10" x14ac:dyDescent="0.2">
      <c r="A1096" t="s">
        <v>384</v>
      </c>
      <c r="B1096" t="s">
        <v>316</v>
      </c>
      <c r="C1096" t="s">
        <v>262</v>
      </c>
      <c r="D1096" t="s">
        <v>254</v>
      </c>
      <c r="E1096">
        <v>4321</v>
      </c>
      <c r="F1096" t="s">
        <v>2463</v>
      </c>
      <c r="G1096" t="s">
        <v>255</v>
      </c>
      <c r="H1096" t="s">
        <v>260</v>
      </c>
      <c r="I1096" t="s">
        <v>286</v>
      </c>
      <c r="J1096" t="s">
        <v>4058</v>
      </c>
    </row>
    <row r="1097" spans="1:10" x14ac:dyDescent="0.2">
      <c r="A1097" t="s">
        <v>384</v>
      </c>
      <c r="B1097" t="s">
        <v>316</v>
      </c>
      <c r="C1097" t="s">
        <v>264</v>
      </c>
      <c r="D1097" t="s">
        <v>254</v>
      </c>
      <c r="E1097">
        <v>4396</v>
      </c>
      <c r="F1097" t="s">
        <v>2464</v>
      </c>
      <c r="G1097" t="s">
        <v>255</v>
      </c>
      <c r="H1097" t="s">
        <v>266</v>
      </c>
      <c r="I1097">
        <v>134</v>
      </c>
    </row>
    <row r="1098" spans="1:10" x14ac:dyDescent="0.2">
      <c r="A1098" t="s">
        <v>384</v>
      </c>
      <c r="B1098" t="s">
        <v>316</v>
      </c>
      <c r="C1098" t="s">
        <v>262</v>
      </c>
      <c r="D1098" t="s">
        <v>258</v>
      </c>
      <c r="E1098">
        <v>4438</v>
      </c>
      <c r="F1098" t="s">
        <v>1268</v>
      </c>
      <c r="G1098" t="s">
        <v>267</v>
      </c>
      <c r="H1098" t="s">
        <v>266</v>
      </c>
      <c r="I1098">
        <v>132</v>
      </c>
    </row>
    <row r="1099" spans="1:10" x14ac:dyDescent="0.2">
      <c r="A1099" t="s">
        <v>384</v>
      </c>
      <c r="B1099" t="s">
        <v>316</v>
      </c>
      <c r="C1099" t="s">
        <v>257</v>
      </c>
      <c r="D1099" t="s">
        <v>254</v>
      </c>
      <c r="E1099">
        <v>4475</v>
      </c>
      <c r="F1099" t="s">
        <v>513</v>
      </c>
      <c r="G1099" t="s">
        <v>267</v>
      </c>
      <c r="H1099" t="s">
        <v>266</v>
      </c>
      <c r="I1099">
        <v>312</v>
      </c>
    </row>
    <row r="1100" spans="1:10" x14ac:dyDescent="0.2">
      <c r="A1100" t="s">
        <v>384</v>
      </c>
      <c r="B1100" t="s">
        <v>316</v>
      </c>
      <c r="C1100" t="s">
        <v>253</v>
      </c>
      <c r="D1100" t="s">
        <v>254</v>
      </c>
      <c r="E1100">
        <v>4527</v>
      </c>
      <c r="F1100" t="s">
        <v>2465</v>
      </c>
      <c r="G1100" t="s">
        <v>255</v>
      </c>
      <c r="H1100" t="s">
        <v>300</v>
      </c>
      <c r="I1100" t="s">
        <v>322</v>
      </c>
      <c r="J1100" t="s">
        <v>4141</v>
      </c>
    </row>
    <row r="1101" spans="1:10" x14ac:dyDescent="0.2">
      <c r="A1101" t="s">
        <v>384</v>
      </c>
      <c r="B1101" t="s">
        <v>316</v>
      </c>
      <c r="C1101" t="s">
        <v>253</v>
      </c>
      <c r="D1101" t="s">
        <v>254</v>
      </c>
      <c r="E1101">
        <v>4553</v>
      </c>
      <c r="F1101" t="s">
        <v>2466</v>
      </c>
      <c r="G1101" t="s">
        <v>255</v>
      </c>
      <c r="H1101" t="s">
        <v>300</v>
      </c>
      <c r="I1101" t="s">
        <v>286</v>
      </c>
      <c r="J1101" t="s">
        <v>4046</v>
      </c>
    </row>
    <row r="1102" spans="1:10" x14ac:dyDescent="0.2">
      <c r="A1102" t="s">
        <v>384</v>
      </c>
      <c r="B1102" t="s">
        <v>316</v>
      </c>
      <c r="C1102" t="s">
        <v>264</v>
      </c>
      <c r="D1102" t="s">
        <v>258</v>
      </c>
      <c r="E1102">
        <v>4575</v>
      </c>
      <c r="F1102" t="s">
        <v>2467</v>
      </c>
      <c r="G1102" t="s">
        <v>267</v>
      </c>
      <c r="H1102" t="s">
        <v>300</v>
      </c>
      <c r="I1102">
        <v>65</v>
      </c>
    </row>
    <row r="1103" spans="1:10" x14ac:dyDescent="0.2">
      <c r="A1103" t="s">
        <v>384</v>
      </c>
      <c r="B1103" t="s">
        <v>316</v>
      </c>
      <c r="C1103" t="s">
        <v>253</v>
      </c>
      <c r="D1103" t="s">
        <v>254</v>
      </c>
      <c r="E1103">
        <v>4650</v>
      </c>
      <c r="F1103" t="s">
        <v>2468</v>
      </c>
      <c r="G1103" t="s">
        <v>259</v>
      </c>
      <c r="H1103" t="s">
        <v>260</v>
      </c>
      <c r="I1103">
        <v>45</v>
      </c>
    </row>
    <row r="1104" spans="1:10" x14ac:dyDescent="0.2">
      <c r="A1104" t="s">
        <v>384</v>
      </c>
      <c r="B1104" t="s">
        <v>316</v>
      </c>
      <c r="C1104" t="s">
        <v>264</v>
      </c>
      <c r="D1104" t="s">
        <v>258</v>
      </c>
      <c r="E1104">
        <v>4748</v>
      </c>
      <c r="F1104" t="s">
        <v>2469</v>
      </c>
      <c r="G1104" t="s">
        <v>259</v>
      </c>
      <c r="H1104" t="s">
        <v>266</v>
      </c>
      <c r="I1104">
        <v>181</v>
      </c>
    </row>
    <row r="1105" spans="1:10" x14ac:dyDescent="0.2">
      <c r="A1105" t="s">
        <v>384</v>
      </c>
      <c r="B1105" t="s">
        <v>316</v>
      </c>
      <c r="C1105" t="s">
        <v>253</v>
      </c>
      <c r="D1105" t="s">
        <v>254</v>
      </c>
      <c r="E1105">
        <v>4781</v>
      </c>
      <c r="F1105" t="s">
        <v>2470</v>
      </c>
      <c r="G1105" t="s">
        <v>263</v>
      </c>
      <c r="H1105" t="s">
        <v>260</v>
      </c>
      <c r="I1105">
        <v>626</v>
      </c>
    </row>
    <row r="1106" spans="1:10" x14ac:dyDescent="0.2">
      <c r="A1106" t="s">
        <v>384</v>
      </c>
      <c r="B1106" t="s">
        <v>316</v>
      </c>
      <c r="C1106" t="s">
        <v>253</v>
      </c>
      <c r="D1106" t="s">
        <v>254</v>
      </c>
      <c r="E1106">
        <v>4849</v>
      </c>
      <c r="F1106" t="s">
        <v>2471</v>
      </c>
      <c r="G1106" t="s">
        <v>255</v>
      </c>
      <c r="H1106" t="s">
        <v>260</v>
      </c>
      <c r="I1106" t="s">
        <v>278</v>
      </c>
      <c r="J1106" t="s">
        <v>3797</v>
      </c>
    </row>
    <row r="1107" spans="1:10" x14ac:dyDescent="0.2">
      <c r="A1107" t="s">
        <v>384</v>
      </c>
      <c r="B1107" t="s">
        <v>316</v>
      </c>
      <c r="C1107" t="s">
        <v>262</v>
      </c>
      <c r="D1107" t="s">
        <v>254</v>
      </c>
      <c r="E1107">
        <v>4919</v>
      </c>
      <c r="F1107" t="s">
        <v>2472</v>
      </c>
      <c r="G1107" t="s">
        <v>255</v>
      </c>
      <c r="H1107" t="s">
        <v>268</v>
      </c>
      <c r="I1107" t="s">
        <v>286</v>
      </c>
      <c r="J1107" t="s">
        <v>4074</v>
      </c>
    </row>
    <row r="1108" spans="1:10" x14ac:dyDescent="0.2">
      <c r="A1108" t="s">
        <v>384</v>
      </c>
      <c r="B1108" t="s">
        <v>316</v>
      </c>
      <c r="C1108" t="s">
        <v>264</v>
      </c>
      <c r="D1108" t="s">
        <v>254</v>
      </c>
      <c r="E1108">
        <v>4976</v>
      </c>
      <c r="F1108" t="s">
        <v>2473</v>
      </c>
      <c r="G1108" t="s">
        <v>259</v>
      </c>
      <c r="H1108" t="s">
        <v>268</v>
      </c>
      <c r="I1108">
        <v>37</v>
      </c>
    </row>
    <row r="1109" spans="1:10" x14ac:dyDescent="0.2">
      <c r="A1109" t="s">
        <v>384</v>
      </c>
      <c r="B1109" t="s">
        <v>316</v>
      </c>
      <c r="C1109" t="s">
        <v>253</v>
      </c>
      <c r="D1109" t="s">
        <v>254</v>
      </c>
      <c r="E1109">
        <v>4999</v>
      </c>
      <c r="F1109" t="s">
        <v>2474</v>
      </c>
      <c r="G1109" t="s">
        <v>263</v>
      </c>
      <c r="H1109" t="s">
        <v>268</v>
      </c>
      <c r="I1109">
        <v>118</v>
      </c>
    </row>
    <row r="1110" spans="1:10" x14ac:dyDescent="0.2">
      <c r="A1110" t="s">
        <v>384</v>
      </c>
      <c r="B1110" t="s">
        <v>316</v>
      </c>
      <c r="C1110" t="s">
        <v>253</v>
      </c>
      <c r="D1110" t="s">
        <v>254</v>
      </c>
      <c r="E1110">
        <v>5162</v>
      </c>
      <c r="F1110" t="s">
        <v>2475</v>
      </c>
      <c r="G1110" t="s">
        <v>259</v>
      </c>
      <c r="H1110" t="s">
        <v>467</v>
      </c>
      <c r="I1110">
        <v>39</v>
      </c>
    </row>
    <row r="1111" spans="1:10" x14ac:dyDescent="0.2">
      <c r="A1111" t="s">
        <v>384</v>
      </c>
      <c r="B1111" t="s">
        <v>316</v>
      </c>
      <c r="C1111" t="s">
        <v>262</v>
      </c>
      <c r="D1111" t="s">
        <v>254</v>
      </c>
      <c r="E1111">
        <v>5301</v>
      </c>
      <c r="F1111" t="s">
        <v>1485</v>
      </c>
      <c r="G1111" t="s">
        <v>255</v>
      </c>
      <c r="H1111" t="s">
        <v>297</v>
      </c>
      <c r="I1111" t="s">
        <v>278</v>
      </c>
      <c r="J1111" t="s">
        <v>3372</v>
      </c>
    </row>
    <row r="1112" spans="1:10" x14ac:dyDescent="0.2">
      <c r="A1112" t="s">
        <v>384</v>
      </c>
      <c r="B1112" t="s">
        <v>316</v>
      </c>
      <c r="C1112" t="s">
        <v>253</v>
      </c>
      <c r="D1112" t="s">
        <v>254</v>
      </c>
      <c r="E1112">
        <v>5411</v>
      </c>
      <c r="F1112" t="s">
        <v>2476</v>
      </c>
      <c r="G1112" t="s">
        <v>255</v>
      </c>
      <c r="H1112" t="s">
        <v>622</v>
      </c>
      <c r="I1112" t="s">
        <v>452</v>
      </c>
      <c r="J1112" t="s">
        <v>4142</v>
      </c>
    </row>
    <row r="1113" spans="1:10" x14ac:dyDescent="0.2">
      <c r="A1113" t="s">
        <v>384</v>
      </c>
      <c r="B1113" t="s">
        <v>316</v>
      </c>
      <c r="C1113" t="s">
        <v>253</v>
      </c>
      <c r="D1113" t="s">
        <v>254</v>
      </c>
      <c r="E1113">
        <v>5463</v>
      </c>
      <c r="F1113" t="s">
        <v>2477</v>
      </c>
      <c r="G1113" t="s">
        <v>255</v>
      </c>
      <c r="H1113" t="s">
        <v>622</v>
      </c>
      <c r="I1113" t="s">
        <v>278</v>
      </c>
      <c r="J1113" t="s">
        <v>3771</v>
      </c>
    </row>
    <row r="1114" spans="1:10" x14ac:dyDescent="0.2">
      <c r="A1114" t="s">
        <v>384</v>
      </c>
      <c r="B1114" t="s">
        <v>316</v>
      </c>
      <c r="C1114" t="s">
        <v>253</v>
      </c>
      <c r="D1114" t="s">
        <v>254</v>
      </c>
      <c r="E1114">
        <v>5644</v>
      </c>
      <c r="F1114" t="s">
        <v>2478</v>
      </c>
      <c r="G1114" t="s">
        <v>263</v>
      </c>
      <c r="H1114" t="s">
        <v>622</v>
      </c>
      <c r="I1114">
        <v>45</v>
      </c>
    </row>
    <row r="1115" spans="1:10" x14ac:dyDescent="0.2">
      <c r="A1115" t="s">
        <v>384</v>
      </c>
      <c r="B1115" t="s">
        <v>316</v>
      </c>
      <c r="C1115" t="s">
        <v>253</v>
      </c>
      <c r="D1115" t="s">
        <v>254</v>
      </c>
      <c r="E1115">
        <v>5706</v>
      </c>
      <c r="F1115" t="s">
        <v>1481</v>
      </c>
      <c r="G1115" t="s">
        <v>255</v>
      </c>
      <c r="H1115" t="s">
        <v>343</v>
      </c>
      <c r="I1115" t="s">
        <v>286</v>
      </c>
      <c r="J1115" t="s">
        <v>4143</v>
      </c>
    </row>
    <row r="1116" spans="1:10" x14ac:dyDescent="0.2">
      <c r="A1116" t="s">
        <v>384</v>
      </c>
      <c r="B1116" t="s">
        <v>316</v>
      </c>
      <c r="C1116" t="s">
        <v>253</v>
      </c>
      <c r="D1116" t="s">
        <v>254</v>
      </c>
      <c r="E1116">
        <v>5711</v>
      </c>
      <c r="F1116" t="s">
        <v>2479</v>
      </c>
      <c r="G1116" t="s">
        <v>255</v>
      </c>
      <c r="H1116" t="s">
        <v>343</v>
      </c>
      <c r="I1116" t="s">
        <v>322</v>
      </c>
      <c r="J1116" t="s">
        <v>4144</v>
      </c>
    </row>
    <row r="1117" spans="1:10" x14ac:dyDescent="0.2">
      <c r="A1117" t="s">
        <v>384</v>
      </c>
      <c r="B1117" t="s">
        <v>316</v>
      </c>
      <c r="C1117" t="s">
        <v>253</v>
      </c>
      <c r="D1117" t="s">
        <v>254</v>
      </c>
      <c r="E1117">
        <v>5714</v>
      </c>
      <c r="F1117" t="s">
        <v>388</v>
      </c>
      <c r="G1117" t="s">
        <v>255</v>
      </c>
      <c r="H1117" t="s">
        <v>343</v>
      </c>
      <c r="I1117" t="s">
        <v>278</v>
      </c>
      <c r="J1117" t="s">
        <v>4084</v>
      </c>
    </row>
    <row r="1118" spans="1:10" x14ac:dyDescent="0.2">
      <c r="A1118" t="s">
        <v>384</v>
      </c>
      <c r="B1118" t="s">
        <v>316</v>
      </c>
      <c r="C1118" t="s">
        <v>253</v>
      </c>
      <c r="D1118" t="s">
        <v>254</v>
      </c>
      <c r="E1118">
        <v>5915</v>
      </c>
      <c r="F1118" t="s">
        <v>2480</v>
      </c>
      <c r="G1118" t="s">
        <v>255</v>
      </c>
      <c r="H1118" t="s">
        <v>270</v>
      </c>
      <c r="I1118">
        <v>93</v>
      </c>
    </row>
    <row r="1119" spans="1:10" x14ac:dyDescent="0.2">
      <c r="A1119" t="s">
        <v>384</v>
      </c>
      <c r="B1119" t="s">
        <v>316</v>
      </c>
      <c r="C1119" t="s">
        <v>257</v>
      </c>
      <c r="D1119" t="s">
        <v>258</v>
      </c>
      <c r="E1119">
        <v>5921</v>
      </c>
      <c r="F1119" t="s">
        <v>2481</v>
      </c>
      <c r="G1119" t="s">
        <v>263</v>
      </c>
      <c r="H1119" t="s">
        <v>270</v>
      </c>
      <c r="I1119">
        <v>77</v>
      </c>
    </row>
    <row r="1120" spans="1:10" x14ac:dyDescent="0.2">
      <c r="A1120" t="s">
        <v>384</v>
      </c>
      <c r="B1120" t="s">
        <v>316</v>
      </c>
      <c r="C1120" t="s">
        <v>253</v>
      </c>
      <c r="D1120" t="s">
        <v>258</v>
      </c>
      <c r="E1120">
        <v>5939</v>
      </c>
      <c r="F1120" t="s">
        <v>2482</v>
      </c>
      <c r="G1120" t="s">
        <v>259</v>
      </c>
      <c r="H1120" t="s">
        <v>270</v>
      </c>
      <c r="I1120">
        <v>81</v>
      </c>
    </row>
    <row r="1121" spans="1:10" x14ac:dyDescent="0.2">
      <c r="A1121" t="s">
        <v>384</v>
      </c>
      <c r="B1121" t="s">
        <v>316</v>
      </c>
      <c r="C1121" t="s">
        <v>253</v>
      </c>
      <c r="D1121" t="s">
        <v>254</v>
      </c>
      <c r="E1121">
        <v>5947</v>
      </c>
      <c r="F1121" t="s">
        <v>2483</v>
      </c>
      <c r="G1121" t="s">
        <v>255</v>
      </c>
      <c r="H1121" t="s">
        <v>270</v>
      </c>
      <c r="I1121" t="s">
        <v>305</v>
      </c>
      <c r="J1121" t="s">
        <v>3371</v>
      </c>
    </row>
    <row r="1122" spans="1:10" x14ac:dyDescent="0.2">
      <c r="A1122" t="s">
        <v>384</v>
      </c>
      <c r="B1122" t="s">
        <v>316</v>
      </c>
      <c r="C1122" t="s">
        <v>253</v>
      </c>
      <c r="D1122" t="s">
        <v>258</v>
      </c>
      <c r="E1122">
        <v>5962</v>
      </c>
      <c r="F1122" t="s">
        <v>2484</v>
      </c>
      <c r="G1122" t="s">
        <v>263</v>
      </c>
      <c r="H1122" t="s">
        <v>277</v>
      </c>
      <c r="I1122">
        <v>18</v>
      </c>
    </row>
    <row r="1123" spans="1:10" x14ac:dyDescent="0.2">
      <c r="A1123" t="s">
        <v>384</v>
      </c>
      <c r="B1123" t="s">
        <v>316</v>
      </c>
      <c r="C1123" t="s">
        <v>253</v>
      </c>
      <c r="D1123" t="s">
        <v>254</v>
      </c>
      <c r="E1123">
        <v>5985</v>
      </c>
      <c r="F1123" t="s">
        <v>2485</v>
      </c>
      <c r="G1123" t="s">
        <v>255</v>
      </c>
      <c r="H1123" t="s">
        <v>270</v>
      </c>
      <c r="I1123">
        <v>180</v>
      </c>
    </row>
    <row r="1124" spans="1:10" x14ac:dyDescent="0.2">
      <c r="A1124" t="s">
        <v>384</v>
      </c>
      <c r="B1124" t="s">
        <v>316</v>
      </c>
      <c r="C1124" t="s">
        <v>253</v>
      </c>
      <c r="D1124" t="s">
        <v>254</v>
      </c>
      <c r="E1124">
        <v>6167</v>
      </c>
      <c r="F1124" t="s">
        <v>2486</v>
      </c>
      <c r="G1124" t="s">
        <v>255</v>
      </c>
      <c r="H1124" t="s">
        <v>276</v>
      </c>
      <c r="I1124">
        <v>146</v>
      </c>
    </row>
    <row r="1125" spans="1:10" x14ac:dyDescent="0.2">
      <c r="A1125" t="s">
        <v>384</v>
      </c>
      <c r="B1125" t="s">
        <v>316</v>
      </c>
      <c r="C1125" t="s">
        <v>264</v>
      </c>
      <c r="D1125" t="s">
        <v>258</v>
      </c>
      <c r="E1125">
        <v>6175</v>
      </c>
      <c r="F1125" t="s">
        <v>2487</v>
      </c>
      <c r="G1125" t="s">
        <v>255</v>
      </c>
      <c r="H1125" t="s">
        <v>260</v>
      </c>
      <c r="I1125">
        <v>149</v>
      </c>
    </row>
    <row r="1126" spans="1:10" x14ac:dyDescent="0.2">
      <c r="A1126" t="s">
        <v>384</v>
      </c>
      <c r="B1126" t="s">
        <v>316</v>
      </c>
      <c r="C1126" t="s">
        <v>253</v>
      </c>
      <c r="D1126" t="s">
        <v>258</v>
      </c>
      <c r="E1126">
        <v>6188</v>
      </c>
      <c r="F1126" t="s">
        <v>2488</v>
      </c>
      <c r="G1126" t="s">
        <v>263</v>
      </c>
      <c r="H1126" t="s">
        <v>260</v>
      </c>
      <c r="I1126">
        <v>61</v>
      </c>
    </row>
    <row r="1127" spans="1:10" x14ac:dyDescent="0.2">
      <c r="A1127" t="s">
        <v>384</v>
      </c>
      <c r="B1127" t="s">
        <v>316</v>
      </c>
      <c r="C1127" t="s">
        <v>257</v>
      </c>
      <c r="D1127" t="s">
        <v>258</v>
      </c>
      <c r="E1127">
        <v>6194</v>
      </c>
      <c r="F1127" t="s">
        <v>2489</v>
      </c>
      <c r="G1127" t="s">
        <v>255</v>
      </c>
      <c r="H1127" t="s">
        <v>260</v>
      </c>
      <c r="I1127">
        <v>494</v>
      </c>
    </row>
    <row r="1128" spans="1:10" x14ac:dyDescent="0.2">
      <c r="A1128" t="s">
        <v>384</v>
      </c>
      <c r="B1128" t="s">
        <v>316</v>
      </c>
      <c r="C1128" t="s">
        <v>253</v>
      </c>
      <c r="D1128" t="s">
        <v>254</v>
      </c>
      <c r="E1128">
        <v>6208</v>
      </c>
      <c r="F1128" t="s">
        <v>3248</v>
      </c>
      <c r="G1128" t="s">
        <v>255</v>
      </c>
      <c r="H1128" t="s">
        <v>276</v>
      </c>
      <c r="I1128">
        <v>103</v>
      </c>
    </row>
    <row r="1129" spans="1:10" x14ac:dyDescent="0.2">
      <c r="A1129" t="s">
        <v>384</v>
      </c>
      <c r="B1129" t="s">
        <v>316</v>
      </c>
      <c r="C1129" t="s">
        <v>262</v>
      </c>
      <c r="D1129" t="s">
        <v>254</v>
      </c>
      <c r="E1129">
        <v>6250</v>
      </c>
      <c r="F1129" t="s">
        <v>2490</v>
      </c>
      <c r="G1129" t="s">
        <v>255</v>
      </c>
      <c r="H1129" t="s">
        <v>276</v>
      </c>
      <c r="I1129">
        <v>475</v>
      </c>
    </row>
    <row r="1130" spans="1:10" x14ac:dyDescent="0.2">
      <c r="A1130" t="s">
        <v>384</v>
      </c>
      <c r="B1130" t="s">
        <v>316</v>
      </c>
      <c r="C1130" t="s">
        <v>253</v>
      </c>
      <c r="D1130" t="s">
        <v>254</v>
      </c>
      <c r="E1130">
        <v>6273</v>
      </c>
      <c r="F1130" t="s">
        <v>2491</v>
      </c>
      <c r="G1130" t="s">
        <v>255</v>
      </c>
      <c r="H1130" t="s">
        <v>276</v>
      </c>
      <c r="I1130" t="s">
        <v>3539</v>
      </c>
      <c r="J1130" t="s">
        <v>4145</v>
      </c>
    </row>
    <row r="1131" spans="1:10" x14ac:dyDescent="0.2">
      <c r="A1131" t="s">
        <v>384</v>
      </c>
      <c r="B1131" t="s">
        <v>316</v>
      </c>
      <c r="C1131" t="s">
        <v>262</v>
      </c>
      <c r="D1131" t="s">
        <v>254</v>
      </c>
      <c r="E1131">
        <v>6274</v>
      </c>
      <c r="F1131" t="s">
        <v>1906</v>
      </c>
      <c r="G1131" t="s">
        <v>255</v>
      </c>
      <c r="H1131" t="s">
        <v>276</v>
      </c>
      <c r="I1131">
        <v>234</v>
      </c>
    </row>
    <row r="1132" spans="1:10" x14ac:dyDescent="0.2">
      <c r="A1132" t="s">
        <v>384</v>
      </c>
      <c r="B1132" t="s">
        <v>316</v>
      </c>
      <c r="C1132" t="s">
        <v>253</v>
      </c>
      <c r="D1132" t="s">
        <v>254</v>
      </c>
      <c r="E1132">
        <v>6286</v>
      </c>
      <c r="F1132" t="s">
        <v>2492</v>
      </c>
      <c r="G1132" t="s">
        <v>259</v>
      </c>
      <c r="H1132" t="s">
        <v>276</v>
      </c>
      <c r="I1132">
        <v>38</v>
      </c>
    </row>
    <row r="1133" spans="1:10" x14ac:dyDescent="0.2">
      <c r="A1133" t="s">
        <v>384</v>
      </c>
      <c r="B1133" t="s">
        <v>316</v>
      </c>
      <c r="C1133" t="s">
        <v>253</v>
      </c>
      <c r="D1133" t="s">
        <v>254</v>
      </c>
      <c r="E1133">
        <v>6306</v>
      </c>
      <c r="F1133" t="s">
        <v>2493</v>
      </c>
      <c r="G1133" t="s">
        <v>255</v>
      </c>
      <c r="H1133" t="s">
        <v>276</v>
      </c>
      <c r="I1133">
        <v>323</v>
      </c>
    </row>
    <row r="1134" spans="1:10" x14ac:dyDescent="0.2">
      <c r="A1134" t="s">
        <v>384</v>
      </c>
      <c r="B1134" t="s">
        <v>316</v>
      </c>
      <c r="C1134" t="s">
        <v>257</v>
      </c>
      <c r="D1134" t="s">
        <v>254</v>
      </c>
      <c r="E1134">
        <v>6338</v>
      </c>
      <c r="F1134" t="s">
        <v>2494</v>
      </c>
      <c r="G1134" t="s">
        <v>263</v>
      </c>
      <c r="H1134" t="s">
        <v>276</v>
      </c>
      <c r="I1134">
        <v>30</v>
      </c>
    </row>
    <row r="1135" spans="1:10" x14ac:dyDescent="0.2">
      <c r="A1135" t="s">
        <v>384</v>
      </c>
      <c r="B1135" t="s">
        <v>316</v>
      </c>
      <c r="C1135" t="s">
        <v>262</v>
      </c>
      <c r="D1135" t="s">
        <v>254</v>
      </c>
      <c r="E1135">
        <v>6361</v>
      </c>
      <c r="F1135" t="s">
        <v>2495</v>
      </c>
      <c r="G1135" t="s">
        <v>255</v>
      </c>
      <c r="H1135" t="s">
        <v>276</v>
      </c>
      <c r="I1135" t="s">
        <v>322</v>
      </c>
      <c r="J1135" t="s">
        <v>3912</v>
      </c>
    </row>
    <row r="1136" spans="1:10" x14ac:dyDescent="0.2">
      <c r="A1136" t="s">
        <v>384</v>
      </c>
      <c r="B1136" t="s">
        <v>316</v>
      </c>
      <c r="C1136" t="s">
        <v>253</v>
      </c>
      <c r="D1136" t="s">
        <v>254</v>
      </c>
      <c r="E1136">
        <v>6367</v>
      </c>
      <c r="F1136" t="s">
        <v>2496</v>
      </c>
      <c r="G1136" t="s">
        <v>255</v>
      </c>
      <c r="H1136" t="s">
        <v>276</v>
      </c>
      <c r="I1136" t="s">
        <v>1430</v>
      </c>
      <c r="J1136" t="s">
        <v>4146</v>
      </c>
    </row>
    <row r="1137" spans="1:10" x14ac:dyDescent="0.2">
      <c r="A1137" t="s">
        <v>384</v>
      </c>
      <c r="B1137" t="s">
        <v>316</v>
      </c>
      <c r="C1137" t="s">
        <v>253</v>
      </c>
      <c r="D1137" t="s">
        <v>254</v>
      </c>
      <c r="E1137">
        <v>6407</v>
      </c>
      <c r="F1137" t="s">
        <v>1390</v>
      </c>
      <c r="G1137" t="s">
        <v>255</v>
      </c>
      <c r="H1137" t="s">
        <v>276</v>
      </c>
      <c r="I1137" t="s">
        <v>286</v>
      </c>
      <c r="J1137" t="s">
        <v>4147</v>
      </c>
    </row>
    <row r="1138" spans="1:10" x14ac:dyDescent="0.2">
      <c r="A1138" t="s">
        <v>384</v>
      </c>
      <c r="B1138" t="s">
        <v>316</v>
      </c>
      <c r="C1138" t="s">
        <v>253</v>
      </c>
      <c r="D1138" t="s">
        <v>254</v>
      </c>
      <c r="E1138">
        <v>6408</v>
      </c>
      <c r="F1138" t="s">
        <v>520</v>
      </c>
      <c r="G1138" t="s">
        <v>259</v>
      </c>
      <c r="H1138" t="s">
        <v>276</v>
      </c>
      <c r="I1138">
        <v>73</v>
      </c>
    </row>
    <row r="1139" spans="1:10" x14ac:dyDescent="0.2">
      <c r="A1139" t="s">
        <v>384</v>
      </c>
      <c r="B1139" t="s">
        <v>316</v>
      </c>
      <c r="C1139" t="s">
        <v>253</v>
      </c>
      <c r="D1139" t="s">
        <v>254</v>
      </c>
      <c r="E1139">
        <v>6409</v>
      </c>
      <c r="F1139" t="s">
        <v>2497</v>
      </c>
      <c r="G1139" t="s">
        <v>255</v>
      </c>
      <c r="H1139" t="s">
        <v>276</v>
      </c>
      <c r="I1139">
        <v>448</v>
      </c>
    </row>
    <row r="1140" spans="1:10" x14ac:dyDescent="0.2">
      <c r="A1140" t="s">
        <v>384</v>
      </c>
      <c r="B1140" t="s">
        <v>316</v>
      </c>
      <c r="C1140" t="s">
        <v>253</v>
      </c>
      <c r="D1140" t="s">
        <v>254</v>
      </c>
      <c r="E1140">
        <v>6418</v>
      </c>
      <c r="F1140" t="s">
        <v>2498</v>
      </c>
      <c r="G1140" t="s">
        <v>255</v>
      </c>
      <c r="H1140" t="s">
        <v>276</v>
      </c>
      <c r="I1140">
        <v>243</v>
      </c>
    </row>
    <row r="1141" spans="1:10" x14ac:dyDescent="0.2">
      <c r="A1141" t="s">
        <v>384</v>
      </c>
      <c r="B1141" t="s">
        <v>316</v>
      </c>
      <c r="C1141" t="s">
        <v>262</v>
      </c>
      <c r="D1141" t="s">
        <v>254</v>
      </c>
      <c r="E1141">
        <v>6440</v>
      </c>
      <c r="F1141" t="s">
        <v>1487</v>
      </c>
      <c r="G1141" t="s">
        <v>255</v>
      </c>
      <c r="H1141" t="s">
        <v>276</v>
      </c>
      <c r="I1141">
        <v>227</v>
      </c>
    </row>
    <row r="1142" spans="1:10" x14ac:dyDescent="0.2">
      <c r="A1142" t="s">
        <v>384</v>
      </c>
      <c r="B1142" t="s">
        <v>316</v>
      </c>
      <c r="C1142" t="s">
        <v>253</v>
      </c>
      <c r="D1142" t="s">
        <v>254</v>
      </c>
      <c r="E1142">
        <v>6463</v>
      </c>
      <c r="F1142" t="s">
        <v>2499</v>
      </c>
      <c r="G1142" t="s">
        <v>255</v>
      </c>
      <c r="H1142" t="s">
        <v>276</v>
      </c>
      <c r="I1142">
        <v>637</v>
      </c>
    </row>
    <row r="1143" spans="1:10" x14ac:dyDescent="0.2">
      <c r="A1143" t="s">
        <v>384</v>
      </c>
      <c r="B1143" t="s">
        <v>316</v>
      </c>
      <c r="C1143" t="s">
        <v>253</v>
      </c>
      <c r="D1143" t="s">
        <v>254</v>
      </c>
      <c r="E1143">
        <v>6480</v>
      </c>
      <c r="F1143" t="s">
        <v>2500</v>
      </c>
      <c r="G1143" t="s">
        <v>255</v>
      </c>
      <c r="H1143" t="s">
        <v>276</v>
      </c>
      <c r="I1143">
        <v>334</v>
      </c>
    </row>
    <row r="1144" spans="1:10" x14ac:dyDescent="0.2">
      <c r="A1144" t="s">
        <v>384</v>
      </c>
      <c r="B1144" t="s">
        <v>316</v>
      </c>
      <c r="C1144" t="s">
        <v>262</v>
      </c>
      <c r="D1144" t="s">
        <v>254</v>
      </c>
      <c r="E1144">
        <v>6627</v>
      </c>
      <c r="F1144" t="s">
        <v>625</v>
      </c>
      <c r="G1144" t="s">
        <v>267</v>
      </c>
      <c r="H1144" t="s">
        <v>280</v>
      </c>
      <c r="I1144">
        <v>97</v>
      </c>
    </row>
    <row r="1145" spans="1:10" x14ac:dyDescent="0.2">
      <c r="A1145" t="s">
        <v>384</v>
      </c>
      <c r="B1145" t="s">
        <v>316</v>
      </c>
      <c r="C1145" t="s">
        <v>253</v>
      </c>
      <c r="D1145" t="s">
        <v>254</v>
      </c>
      <c r="E1145">
        <v>6704</v>
      </c>
      <c r="F1145" t="s">
        <v>1392</v>
      </c>
      <c r="G1145" t="s">
        <v>255</v>
      </c>
      <c r="H1145" t="s">
        <v>280</v>
      </c>
      <c r="I1145">
        <v>83</v>
      </c>
    </row>
    <row r="1146" spans="1:10" x14ac:dyDescent="0.2">
      <c r="A1146" t="s">
        <v>384</v>
      </c>
      <c r="B1146" t="s">
        <v>316</v>
      </c>
      <c r="C1146" t="s">
        <v>262</v>
      </c>
      <c r="D1146" t="s">
        <v>254</v>
      </c>
      <c r="E1146">
        <v>6723</v>
      </c>
      <c r="F1146" t="s">
        <v>2501</v>
      </c>
      <c r="G1146" t="s">
        <v>255</v>
      </c>
      <c r="H1146" t="s">
        <v>280</v>
      </c>
      <c r="I1146" t="s">
        <v>427</v>
      </c>
      <c r="J1146" t="s">
        <v>4148</v>
      </c>
    </row>
    <row r="1147" spans="1:10" x14ac:dyDescent="0.2">
      <c r="A1147" t="s">
        <v>384</v>
      </c>
      <c r="B1147" t="s">
        <v>316</v>
      </c>
      <c r="C1147" t="s">
        <v>253</v>
      </c>
      <c r="D1147" t="s">
        <v>254</v>
      </c>
      <c r="E1147">
        <v>6741</v>
      </c>
      <c r="F1147" t="s">
        <v>2502</v>
      </c>
      <c r="G1147" t="s">
        <v>255</v>
      </c>
      <c r="H1147" t="s">
        <v>280</v>
      </c>
      <c r="I1147">
        <v>955</v>
      </c>
    </row>
    <row r="1148" spans="1:10" x14ac:dyDescent="0.2">
      <c r="A1148" t="s">
        <v>384</v>
      </c>
      <c r="B1148" t="s">
        <v>316</v>
      </c>
      <c r="C1148" t="s">
        <v>253</v>
      </c>
      <c r="D1148" t="s">
        <v>254</v>
      </c>
      <c r="E1148">
        <v>6772</v>
      </c>
      <c r="F1148" t="s">
        <v>2503</v>
      </c>
      <c r="G1148" t="s">
        <v>263</v>
      </c>
      <c r="H1148" t="s">
        <v>280</v>
      </c>
      <c r="I1148">
        <v>17</v>
      </c>
    </row>
    <row r="1149" spans="1:10" x14ac:dyDescent="0.2">
      <c r="A1149" t="s">
        <v>384</v>
      </c>
      <c r="B1149" t="s">
        <v>316</v>
      </c>
      <c r="C1149" t="s">
        <v>253</v>
      </c>
      <c r="D1149" t="s">
        <v>254</v>
      </c>
      <c r="E1149">
        <v>6775</v>
      </c>
      <c r="F1149" t="s">
        <v>2504</v>
      </c>
      <c r="G1149" t="s">
        <v>263</v>
      </c>
      <c r="H1149" t="s">
        <v>280</v>
      </c>
      <c r="I1149">
        <v>29</v>
      </c>
    </row>
    <row r="1150" spans="1:10" x14ac:dyDescent="0.2">
      <c r="A1150" t="s">
        <v>384</v>
      </c>
      <c r="B1150" t="s">
        <v>316</v>
      </c>
      <c r="C1150" t="s">
        <v>264</v>
      </c>
      <c r="D1150" t="s">
        <v>254</v>
      </c>
      <c r="E1150">
        <v>6916</v>
      </c>
      <c r="F1150" t="s">
        <v>1488</v>
      </c>
      <c r="G1150" t="s">
        <v>255</v>
      </c>
      <c r="H1150" t="s">
        <v>280</v>
      </c>
      <c r="I1150">
        <v>152</v>
      </c>
    </row>
    <row r="1151" spans="1:10" x14ac:dyDescent="0.2">
      <c r="A1151" t="s">
        <v>384</v>
      </c>
      <c r="B1151" t="s">
        <v>316</v>
      </c>
      <c r="C1151" t="s">
        <v>253</v>
      </c>
      <c r="D1151" t="s">
        <v>254</v>
      </c>
      <c r="E1151">
        <v>6926</v>
      </c>
      <c r="F1151" t="s">
        <v>2505</v>
      </c>
      <c r="G1151" t="s">
        <v>255</v>
      </c>
      <c r="H1151" t="s">
        <v>280</v>
      </c>
      <c r="I1151">
        <v>85</v>
      </c>
    </row>
    <row r="1152" spans="1:10" x14ac:dyDescent="0.2">
      <c r="A1152" t="s">
        <v>384</v>
      </c>
      <c r="B1152" t="s">
        <v>316</v>
      </c>
      <c r="C1152" t="s">
        <v>253</v>
      </c>
      <c r="D1152" t="s">
        <v>254</v>
      </c>
      <c r="E1152">
        <v>6962</v>
      </c>
      <c r="F1152" t="s">
        <v>2506</v>
      </c>
      <c r="G1152" t="s">
        <v>255</v>
      </c>
      <c r="H1152" t="s">
        <v>280</v>
      </c>
      <c r="I1152">
        <v>157</v>
      </c>
    </row>
    <row r="1153" spans="1:10" x14ac:dyDescent="0.2">
      <c r="A1153" t="s">
        <v>384</v>
      </c>
      <c r="B1153" t="s">
        <v>316</v>
      </c>
      <c r="C1153" t="s">
        <v>262</v>
      </c>
      <c r="D1153" t="s">
        <v>254</v>
      </c>
      <c r="E1153">
        <v>7037</v>
      </c>
      <c r="F1153" t="s">
        <v>2507</v>
      </c>
      <c r="G1153" t="s">
        <v>267</v>
      </c>
      <c r="H1153" t="s">
        <v>260</v>
      </c>
      <c r="I1153">
        <v>50</v>
      </c>
    </row>
    <row r="1154" spans="1:10" x14ac:dyDescent="0.2">
      <c r="A1154" t="s">
        <v>384</v>
      </c>
      <c r="B1154" t="s">
        <v>316</v>
      </c>
      <c r="C1154" t="s">
        <v>253</v>
      </c>
      <c r="D1154" t="s">
        <v>258</v>
      </c>
      <c r="E1154">
        <v>7047</v>
      </c>
      <c r="F1154" t="s">
        <v>2508</v>
      </c>
      <c r="G1154" t="s">
        <v>267</v>
      </c>
      <c r="H1154" t="s">
        <v>260</v>
      </c>
      <c r="I1154">
        <v>103</v>
      </c>
    </row>
    <row r="1155" spans="1:10" x14ac:dyDescent="0.2">
      <c r="A1155" t="s">
        <v>384</v>
      </c>
      <c r="B1155" t="s">
        <v>316</v>
      </c>
      <c r="C1155" t="s">
        <v>253</v>
      </c>
      <c r="D1155" t="s">
        <v>254</v>
      </c>
      <c r="E1155">
        <v>7058</v>
      </c>
      <c r="F1155" t="s">
        <v>446</v>
      </c>
      <c r="G1155" t="s">
        <v>259</v>
      </c>
      <c r="H1155" t="s">
        <v>260</v>
      </c>
      <c r="I1155">
        <v>75</v>
      </c>
    </row>
    <row r="1156" spans="1:10" x14ac:dyDescent="0.2">
      <c r="A1156" t="s">
        <v>384</v>
      </c>
      <c r="B1156" t="s">
        <v>316</v>
      </c>
      <c r="C1156" t="s">
        <v>257</v>
      </c>
      <c r="D1156" t="s">
        <v>258</v>
      </c>
      <c r="E1156">
        <v>7066</v>
      </c>
      <c r="F1156" t="s">
        <v>2509</v>
      </c>
      <c r="G1156" t="s">
        <v>267</v>
      </c>
      <c r="H1156" t="s">
        <v>260</v>
      </c>
      <c r="I1156">
        <v>45</v>
      </c>
    </row>
    <row r="1157" spans="1:10" x14ac:dyDescent="0.2">
      <c r="A1157" t="s">
        <v>384</v>
      </c>
      <c r="B1157" t="s">
        <v>316</v>
      </c>
      <c r="C1157" t="s">
        <v>257</v>
      </c>
      <c r="D1157" t="s">
        <v>254</v>
      </c>
      <c r="E1157">
        <v>7069</v>
      </c>
      <c r="F1157" t="s">
        <v>1265</v>
      </c>
      <c r="G1157" t="s">
        <v>267</v>
      </c>
      <c r="H1157" t="s">
        <v>260</v>
      </c>
      <c r="I1157">
        <v>237</v>
      </c>
    </row>
    <row r="1158" spans="1:10" x14ac:dyDescent="0.2">
      <c r="A1158" t="s">
        <v>384</v>
      </c>
      <c r="B1158" t="s">
        <v>316</v>
      </c>
      <c r="C1158" t="s">
        <v>253</v>
      </c>
      <c r="D1158" t="s">
        <v>258</v>
      </c>
      <c r="E1158">
        <v>7157</v>
      </c>
      <c r="F1158" t="s">
        <v>2510</v>
      </c>
      <c r="G1158" t="s">
        <v>267</v>
      </c>
      <c r="H1158" t="s">
        <v>583</v>
      </c>
      <c r="I1158">
        <v>364</v>
      </c>
    </row>
    <row r="1159" spans="1:10" x14ac:dyDescent="0.2">
      <c r="A1159" t="s">
        <v>384</v>
      </c>
      <c r="B1159" t="s">
        <v>316</v>
      </c>
      <c r="C1159" t="s">
        <v>262</v>
      </c>
      <c r="D1159" t="s">
        <v>254</v>
      </c>
      <c r="E1159">
        <v>7272</v>
      </c>
      <c r="F1159" t="s">
        <v>2511</v>
      </c>
      <c r="G1159" t="s">
        <v>255</v>
      </c>
      <c r="H1159" t="s">
        <v>285</v>
      </c>
      <c r="I1159" t="s">
        <v>452</v>
      </c>
      <c r="J1159" t="s">
        <v>4091</v>
      </c>
    </row>
    <row r="1160" spans="1:10" x14ac:dyDescent="0.2">
      <c r="A1160" t="s">
        <v>384</v>
      </c>
      <c r="B1160" t="s">
        <v>316</v>
      </c>
      <c r="C1160" t="s">
        <v>253</v>
      </c>
      <c r="D1160" t="s">
        <v>254</v>
      </c>
      <c r="E1160">
        <v>7294</v>
      </c>
      <c r="F1160" t="s">
        <v>389</v>
      </c>
      <c r="G1160" t="s">
        <v>255</v>
      </c>
      <c r="H1160" t="s">
        <v>285</v>
      </c>
      <c r="I1160">
        <v>360</v>
      </c>
    </row>
    <row r="1161" spans="1:10" x14ac:dyDescent="0.2">
      <c r="A1161" t="s">
        <v>384</v>
      </c>
      <c r="B1161" t="s">
        <v>316</v>
      </c>
      <c r="C1161" t="s">
        <v>262</v>
      </c>
      <c r="D1161" t="s">
        <v>254</v>
      </c>
      <c r="E1161">
        <v>7309</v>
      </c>
      <c r="F1161" t="s">
        <v>2512</v>
      </c>
      <c r="G1161" t="s">
        <v>255</v>
      </c>
      <c r="H1161" t="s">
        <v>285</v>
      </c>
      <c r="I1161" t="s">
        <v>1540</v>
      </c>
      <c r="J1161" t="s">
        <v>3541</v>
      </c>
    </row>
    <row r="1162" spans="1:10" x14ac:dyDescent="0.2">
      <c r="A1162" t="s">
        <v>384</v>
      </c>
      <c r="B1162" t="s">
        <v>316</v>
      </c>
      <c r="C1162" t="s">
        <v>253</v>
      </c>
      <c r="D1162" t="s">
        <v>254</v>
      </c>
      <c r="E1162">
        <v>7413</v>
      </c>
      <c r="F1162" t="s">
        <v>2513</v>
      </c>
      <c r="G1162" t="s">
        <v>259</v>
      </c>
      <c r="H1162" t="s">
        <v>261</v>
      </c>
      <c r="I1162">
        <v>14</v>
      </c>
    </row>
    <row r="1163" spans="1:10" x14ac:dyDescent="0.2">
      <c r="A1163" t="s">
        <v>384</v>
      </c>
      <c r="B1163" t="s">
        <v>316</v>
      </c>
      <c r="C1163" t="s">
        <v>253</v>
      </c>
      <c r="D1163" t="s">
        <v>258</v>
      </c>
      <c r="E1163">
        <v>7448</v>
      </c>
      <c r="F1163" t="s">
        <v>2514</v>
      </c>
      <c r="G1163" t="s">
        <v>255</v>
      </c>
      <c r="H1163" t="s">
        <v>265</v>
      </c>
      <c r="I1163">
        <v>47</v>
      </c>
    </row>
    <row r="1164" spans="1:10" x14ac:dyDescent="0.2">
      <c r="A1164" t="s">
        <v>384</v>
      </c>
      <c r="B1164" t="s">
        <v>316</v>
      </c>
      <c r="C1164" t="s">
        <v>253</v>
      </c>
      <c r="D1164" t="s">
        <v>254</v>
      </c>
      <c r="E1164">
        <v>7472</v>
      </c>
      <c r="F1164" t="s">
        <v>2515</v>
      </c>
      <c r="G1164" t="s">
        <v>259</v>
      </c>
      <c r="H1164" t="s">
        <v>261</v>
      </c>
      <c r="I1164">
        <v>149</v>
      </c>
    </row>
    <row r="1165" spans="1:10" x14ac:dyDescent="0.2">
      <c r="A1165" t="s">
        <v>384</v>
      </c>
      <c r="B1165" t="s">
        <v>316</v>
      </c>
      <c r="C1165" t="s">
        <v>253</v>
      </c>
      <c r="D1165" t="s">
        <v>258</v>
      </c>
      <c r="E1165">
        <v>7481</v>
      </c>
      <c r="F1165" t="s">
        <v>476</v>
      </c>
      <c r="G1165" t="s">
        <v>255</v>
      </c>
      <c r="H1165" t="s">
        <v>261</v>
      </c>
      <c r="I1165">
        <v>123</v>
      </c>
    </row>
    <row r="1166" spans="1:10" x14ac:dyDescent="0.2">
      <c r="A1166" t="s">
        <v>384</v>
      </c>
      <c r="B1166" t="s">
        <v>316</v>
      </c>
      <c r="C1166" t="s">
        <v>253</v>
      </c>
      <c r="D1166" t="s">
        <v>254</v>
      </c>
      <c r="E1166">
        <v>7523</v>
      </c>
      <c r="F1166" t="s">
        <v>2516</v>
      </c>
      <c r="G1166" t="s">
        <v>259</v>
      </c>
      <c r="H1166" t="s">
        <v>265</v>
      </c>
      <c r="I1166">
        <v>100</v>
      </c>
    </row>
    <row r="1167" spans="1:10" x14ac:dyDescent="0.2">
      <c r="A1167" t="s">
        <v>384</v>
      </c>
      <c r="B1167" t="s">
        <v>316</v>
      </c>
      <c r="C1167" t="s">
        <v>253</v>
      </c>
      <c r="D1167" t="s">
        <v>258</v>
      </c>
      <c r="E1167">
        <v>7577</v>
      </c>
      <c r="F1167" t="s">
        <v>2517</v>
      </c>
      <c r="G1167" t="s">
        <v>259</v>
      </c>
      <c r="H1167" t="s">
        <v>265</v>
      </c>
      <c r="I1167">
        <v>39</v>
      </c>
    </row>
    <row r="1168" spans="1:10" x14ac:dyDescent="0.2">
      <c r="A1168" t="s">
        <v>384</v>
      </c>
      <c r="B1168" t="s">
        <v>316</v>
      </c>
      <c r="C1168" t="s">
        <v>253</v>
      </c>
      <c r="D1168" t="s">
        <v>254</v>
      </c>
      <c r="E1168">
        <v>7602</v>
      </c>
      <c r="F1168" t="s">
        <v>2518</v>
      </c>
      <c r="G1168" t="s">
        <v>263</v>
      </c>
      <c r="H1168" t="s">
        <v>261</v>
      </c>
      <c r="I1168">
        <v>86</v>
      </c>
    </row>
    <row r="1169" spans="1:10" x14ac:dyDescent="0.2">
      <c r="A1169" t="s">
        <v>384</v>
      </c>
      <c r="B1169" t="s">
        <v>316</v>
      </c>
      <c r="C1169" t="s">
        <v>262</v>
      </c>
      <c r="D1169" t="s">
        <v>254</v>
      </c>
      <c r="E1169">
        <v>7625</v>
      </c>
      <c r="F1169" t="s">
        <v>2519</v>
      </c>
      <c r="G1169" t="s">
        <v>263</v>
      </c>
      <c r="H1169" t="s">
        <v>265</v>
      </c>
      <c r="I1169">
        <v>22</v>
      </c>
    </row>
    <row r="1170" spans="1:10" x14ac:dyDescent="0.2">
      <c r="A1170" t="s">
        <v>384</v>
      </c>
      <c r="B1170" t="s">
        <v>316</v>
      </c>
      <c r="C1170" t="s">
        <v>253</v>
      </c>
      <c r="D1170" t="s">
        <v>254</v>
      </c>
      <c r="E1170">
        <v>7734</v>
      </c>
      <c r="F1170" t="s">
        <v>2520</v>
      </c>
      <c r="G1170" t="s">
        <v>255</v>
      </c>
      <c r="H1170" t="s">
        <v>331</v>
      </c>
      <c r="I1170">
        <v>516</v>
      </c>
    </row>
    <row r="1171" spans="1:10" x14ac:dyDescent="0.2">
      <c r="A1171" t="s">
        <v>384</v>
      </c>
      <c r="B1171" t="s">
        <v>316</v>
      </c>
      <c r="C1171" t="s">
        <v>253</v>
      </c>
      <c r="D1171" t="s">
        <v>254</v>
      </c>
      <c r="E1171">
        <v>7762</v>
      </c>
      <c r="F1171" t="s">
        <v>1557</v>
      </c>
      <c r="G1171" t="s">
        <v>255</v>
      </c>
      <c r="H1171" t="s">
        <v>331</v>
      </c>
      <c r="I1171" t="s">
        <v>286</v>
      </c>
      <c r="J1171" t="s">
        <v>4078</v>
      </c>
    </row>
    <row r="1172" spans="1:10" x14ac:dyDescent="0.2">
      <c r="A1172" t="s">
        <v>384</v>
      </c>
      <c r="B1172" t="s">
        <v>316</v>
      </c>
      <c r="C1172" t="s">
        <v>264</v>
      </c>
      <c r="D1172" t="s">
        <v>254</v>
      </c>
      <c r="E1172">
        <v>7812</v>
      </c>
      <c r="F1172" t="s">
        <v>2521</v>
      </c>
      <c r="G1172" t="s">
        <v>263</v>
      </c>
      <c r="H1172" t="s">
        <v>277</v>
      </c>
      <c r="I1172">
        <v>39</v>
      </c>
    </row>
    <row r="1173" spans="1:10" x14ac:dyDescent="0.2">
      <c r="A1173" t="s">
        <v>384</v>
      </c>
      <c r="B1173" t="s">
        <v>316</v>
      </c>
      <c r="C1173" t="s">
        <v>253</v>
      </c>
      <c r="D1173" t="s">
        <v>254</v>
      </c>
      <c r="E1173">
        <v>7867</v>
      </c>
      <c r="F1173" t="s">
        <v>2522</v>
      </c>
      <c r="G1173" t="s">
        <v>255</v>
      </c>
      <c r="H1173" t="s">
        <v>277</v>
      </c>
      <c r="I1173" t="s">
        <v>286</v>
      </c>
      <c r="J1173" t="s">
        <v>4149</v>
      </c>
    </row>
    <row r="1174" spans="1:10" x14ac:dyDescent="0.2">
      <c r="A1174" t="s">
        <v>384</v>
      </c>
      <c r="B1174" t="s">
        <v>316</v>
      </c>
      <c r="C1174" t="s">
        <v>253</v>
      </c>
      <c r="D1174" t="s">
        <v>254</v>
      </c>
      <c r="E1174">
        <v>7875</v>
      </c>
      <c r="F1174" t="s">
        <v>2523</v>
      </c>
      <c r="G1174" t="s">
        <v>263</v>
      </c>
      <c r="H1174" t="s">
        <v>277</v>
      </c>
      <c r="I1174">
        <v>67</v>
      </c>
    </row>
    <row r="1175" spans="1:10" x14ac:dyDescent="0.2">
      <c r="A1175" t="s">
        <v>384</v>
      </c>
      <c r="B1175" t="s">
        <v>316</v>
      </c>
      <c r="C1175" t="s">
        <v>253</v>
      </c>
      <c r="D1175" t="s">
        <v>254</v>
      </c>
      <c r="E1175">
        <v>7886</v>
      </c>
      <c r="F1175" t="s">
        <v>2524</v>
      </c>
      <c r="G1175" t="s">
        <v>259</v>
      </c>
      <c r="H1175" t="s">
        <v>268</v>
      </c>
      <c r="I1175">
        <v>9</v>
      </c>
    </row>
    <row r="1176" spans="1:10" x14ac:dyDescent="0.2">
      <c r="A1176" t="s">
        <v>384</v>
      </c>
      <c r="B1176" t="s">
        <v>316</v>
      </c>
      <c r="C1176" t="s">
        <v>253</v>
      </c>
      <c r="D1176" t="s">
        <v>254</v>
      </c>
      <c r="E1176">
        <v>7911</v>
      </c>
      <c r="F1176" t="s">
        <v>2525</v>
      </c>
      <c r="G1176" t="s">
        <v>255</v>
      </c>
      <c r="H1176" t="s">
        <v>277</v>
      </c>
      <c r="I1176" t="s">
        <v>452</v>
      </c>
      <c r="J1176" t="s">
        <v>3781</v>
      </c>
    </row>
    <row r="1177" spans="1:10" x14ac:dyDescent="0.2">
      <c r="A1177" t="s">
        <v>384</v>
      </c>
      <c r="B1177" t="s">
        <v>316</v>
      </c>
      <c r="C1177" t="s">
        <v>253</v>
      </c>
      <c r="D1177" t="s">
        <v>254</v>
      </c>
      <c r="E1177">
        <v>7912</v>
      </c>
      <c r="F1177" t="s">
        <v>3794</v>
      </c>
      <c r="G1177" t="s">
        <v>255</v>
      </c>
      <c r="H1177" t="s">
        <v>277</v>
      </c>
      <c r="I1177" t="s">
        <v>339</v>
      </c>
      <c r="J1177" t="s">
        <v>3939</v>
      </c>
    </row>
    <row r="1178" spans="1:10" x14ac:dyDescent="0.2">
      <c r="A1178" t="s">
        <v>384</v>
      </c>
      <c r="B1178" t="s">
        <v>316</v>
      </c>
      <c r="C1178" t="s">
        <v>262</v>
      </c>
      <c r="D1178" t="s">
        <v>254</v>
      </c>
      <c r="E1178">
        <v>7963</v>
      </c>
      <c r="F1178" t="s">
        <v>479</v>
      </c>
      <c r="G1178" t="s">
        <v>259</v>
      </c>
      <c r="H1178" t="s">
        <v>277</v>
      </c>
      <c r="I1178">
        <v>132</v>
      </c>
    </row>
    <row r="1179" spans="1:10" x14ac:dyDescent="0.2">
      <c r="A1179" t="s">
        <v>384</v>
      </c>
      <c r="B1179" t="s">
        <v>316</v>
      </c>
      <c r="C1179" t="s">
        <v>253</v>
      </c>
      <c r="D1179" t="s">
        <v>254</v>
      </c>
      <c r="E1179">
        <v>8097</v>
      </c>
      <c r="F1179" t="s">
        <v>2526</v>
      </c>
      <c r="G1179" t="s">
        <v>255</v>
      </c>
      <c r="H1179" t="s">
        <v>261</v>
      </c>
      <c r="I1179">
        <v>788</v>
      </c>
    </row>
    <row r="1180" spans="1:10" x14ac:dyDescent="0.2">
      <c r="A1180" t="s">
        <v>384</v>
      </c>
      <c r="B1180" t="s">
        <v>316</v>
      </c>
      <c r="C1180" t="s">
        <v>253</v>
      </c>
      <c r="D1180" t="s">
        <v>254</v>
      </c>
      <c r="E1180">
        <v>8105</v>
      </c>
      <c r="F1180" t="s">
        <v>2527</v>
      </c>
      <c r="G1180" t="s">
        <v>263</v>
      </c>
      <c r="H1180" t="s">
        <v>261</v>
      </c>
      <c r="I1180">
        <v>52</v>
      </c>
    </row>
    <row r="1181" spans="1:10" x14ac:dyDescent="0.2">
      <c r="A1181" t="s">
        <v>384</v>
      </c>
      <c r="B1181" t="s">
        <v>316</v>
      </c>
      <c r="C1181" t="s">
        <v>253</v>
      </c>
      <c r="D1181" t="s">
        <v>254</v>
      </c>
      <c r="E1181">
        <v>8275</v>
      </c>
      <c r="F1181" t="s">
        <v>2528</v>
      </c>
      <c r="G1181" t="s">
        <v>255</v>
      </c>
      <c r="H1181" t="s">
        <v>261</v>
      </c>
      <c r="I1181">
        <v>313</v>
      </c>
    </row>
    <row r="1182" spans="1:10" x14ac:dyDescent="0.2">
      <c r="A1182" t="s">
        <v>384</v>
      </c>
      <c r="B1182" t="s">
        <v>316</v>
      </c>
      <c r="C1182" t="s">
        <v>253</v>
      </c>
      <c r="D1182" t="s">
        <v>254</v>
      </c>
      <c r="E1182">
        <v>8416</v>
      </c>
      <c r="F1182" t="s">
        <v>2529</v>
      </c>
      <c r="G1182" t="s">
        <v>255</v>
      </c>
      <c r="H1182" t="s">
        <v>424</v>
      </c>
      <c r="I1182">
        <v>85</v>
      </c>
    </row>
    <row r="1183" spans="1:10" x14ac:dyDescent="0.2">
      <c r="A1183" t="s">
        <v>384</v>
      </c>
      <c r="B1183" t="s">
        <v>316</v>
      </c>
      <c r="C1183" t="s">
        <v>253</v>
      </c>
      <c r="D1183" t="s">
        <v>254</v>
      </c>
      <c r="E1183">
        <v>8841</v>
      </c>
      <c r="F1183" t="s">
        <v>3469</v>
      </c>
      <c r="G1183" t="s">
        <v>255</v>
      </c>
      <c r="H1183" t="s">
        <v>281</v>
      </c>
      <c r="I1183">
        <v>930</v>
      </c>
    </row>
    <row r="1184" spans="1:10" x14ac:dyDescent="0.2">
      <c r="A1184" t="s">
        <v>384</v>
      </c>
      <c r="B1184" t="s">
        <v>316</v>
      </c>
      <c r="C1184" t="s">
        <v>253</v>
      </c>
      <c r="D1184" t="s">
        <v>254</v>
      </c>
      <c r="E1184">
        <v>8844</v>
      </c>
      <c r="F1184" t="s">
        <v>2530</v>
      </c>
      <c r="G1184" t="s">
        <v>259</v>
      </c>
      <c r="H1184" t="s">
        <v>281</v>
      </c>
      <c r="I1184">
        <v>261</v>
      </c>
    </row>
    <row r="1185" spans="1:10" x14ac:dyDescent="0.2">
      <c r="A1185" t="s">
        <v>384</v>
      </c>
      <c r="B1185" t="s">
        <v>316</v>
      </c>
      <c r="C1185" t="s">
        <v>253</v>
      </c>
      <c r="D1185" t="s">
        <v>254</v>
      </c>
      <c r="E1185">
        <v>8850</v>
      </c>
      <c r="F1185" t="s">
        <v>2531</v>
      </c>
      <c r="G1185" t="s">
        <v>255</v>
      </c>
      <c r="H1185" t="s">
        <v>281</v>
      </c>
      <c r="I1185" t="s">
        <v>286</v>
      </c>
      <c r="J1185" t="s">
        <v>4132</v>
      </c>
    </row>
    <row r="1186" spans="1:10" x14ac:dyDescent="0.2">
      <c r="A1186" t="s">
        <v>384</v>
      </c>
      <c r="B1186" t="s">
        <v>316</v>
      </c>
      <c r="C1186" t="s">
        <v>264</v>
      </c>
      <c r="D1186" t="s">
        <v>254</v>
      </c>
      <c r="E1186">
        <v>8928</v>
      </c>
      <c r="F1186" t="s">
        <v>584</v>
      </c>
      <c r="G1186" t="s">
        <v>255</v>
      </c>
      <c r="H1186" t="s">
        <v>281</v>
      </c>
      <c r="I1186">
        <v>196</v>
      </c>
    </row>
    <row r="1187" spans="1:10" x14ac:dyDescent="0.2">
      <c r="A1187" t="s">
        <v>384</v>
      </c>
      <c r="B1187" t="s">
        <v>316</v>
      </c>
      <c r="C1187" t="s">
        <v>253</v>
      </c>
      <c r="D1187" t="s">
        <v>254</v>
      </c>
      <c r="E1187">
        <v>9005</v>
      </c>
      <c r="F1187" t="s">
        <v>2532</v>
      </c>
      <c r="G1187" t="s">
        <v>255</v>
      </c>
      <c r="H1187" t="s">
        <v>338</v>
      </c>
      <c r="I1187" t="s">
        <v>475</v>
      </c>
      <c r="J1187" t="s">
        <v>4102</v>
      </c>
    </row>
    <row r="1188" spans="1:10" x14ac:dyDescent="0.2">
      <c r="A1188" t="s">
        <v>384</v>
      </c>
      <c r="B1188" t="s">
        <v>316</v>
      </c>
      <c r="C1188" t="s">
        <v>253</v>
      </c>
      <c r="D1188" t="s">
        <v>254</v>
      </c>
      <c r="E1188">
        <v>9073</v>
      </c>
      <c r="F1188" t="s">
        <v>2533</v>
      </c>
      <c r="G1188" t="s">
        <v>259</v>
      </c>
      <c r="H1188" t="s">
        <v>338</v>
      </c>
      <c r="I1188">
        <v>16</v>
      </c>
    </row>
    <row r="1189" spans="1:10" x14ac:dyDescent="0.2">
      <c r="A1189" t="s">
        <v>384</v>
      </c>
      <c r="B1189" t="s">
        <v>316</v>
      </c>
      <c r="C1189" t="s">
        <v>253</v>
      </c>
      <c r="D1189" t="s">
        <v>254</v>
      </c>
      <c r="E1189">
        <v>9082</v>
      </c>
      <c r="F1189" t="s">
        <v>2534</v>
      </c>
      <c r="G1189" t="s">
        <v>263</v>
      </c>
      <c r="H1189" t="s">
        <v>338</v>
      </c>
      <c r="I1189">
        <v>64</v>
      </c>
    </row>
    <row r="1190" spans="1:10" x14ac:dyDescent="0.2">
      <c r="A1190" t="s">
        <v>384</v>
      </c>
      <c r="B1190" t="s">
        <v>316</v>
      </c>
      <c r="C1190" t="s">
        <v>264</v>
      </c>
      <c r="D1190" t="s">
        <v>254</v>
      </c>
      <c r="E1190">
        <v>9273</v>
      </c>
      <c r="F1190" t="s">
        <v>2535</v>
      </c>
      <c r="G1190" t="s">
        <v>263</v>
      </c>
      <c r="H1190" t="s">
        <v>261</v>
      </c>
      <c r="I1190">
        <v>84</v>
      </c>
    </row>
    <row r="1191" spans="1:10" x14ac:dyDescent="0.2">
      <c r="A1191" t="s">
        <v>384</v>
      </c>
      <c r="B1191" t="s">
        <v>316</v>
      </c>
      <c r="C1191" t="s">
        <v>253</v>
      </c>
      <c r="D1191" t="s">
        <v>254</v>
      </c>
      <c r="E1191">
        <v>9310</v>
      </c>
      <c r="F1191" t="s">
        <v>2536</v>
      </c>
      <c r="G1191" t="s">
        <v>255</v>
      </c>
      <c r="H1191" t="s">
        <v>485</v>
      </c>
      <c r="I1191">
        <v>324</v>
      </c>
    </row>
    <row r="1192" spans="1:10" x14ac:dyDescent="0.2">
      <c r="A1192" t="s">
        <v>384</v>
      </c>
      <c r="B1192" t="s">
        <v>316</v>
      </c>
      <c r="C1192" t="s">
        <v>253</v>
      </c>
      <c r="D1192" t="s">
        <v>258</v>
      </c>
      <c r="E1192">
        <v>9363</v>
      </c>
      <c r="F1192" t="s">
        <v>2537</v>
      </c>
      <c r="G1192" t="s">
        <v>263</v>
      </c>
      <c r="H1192" t="s">
        <v>485</v>
      </c>
      <c r="I1192">
        <v>18</v>
      </c>
    </row>
    <row r="1193" spans="1:10" x14ac:dyDescent="0.2">
      <c r="A1193" t="s">
        <v>384</v>
      </c>
      <c r="B1193" t="s">
        <v>316</v>
      </c>
      <c r="C1193" t="s">
        <v>262</v>
      </c>
      <c r="D1193" t="s">
        <v>254</v>
      </c>
      <c r="E1193">
        <v>9416</v>
      </c>
      <c r="F1193" t="s">
        <v>2603</v>
      </c>
      <c r="G1193" t="s">
        <v>255</v>
      </c>
      <c r="H1193" t="s">
        <v>266</v>
      </c>
      <c r="I1193">
        <v>691</v>
      </c>
    </row>
    <row r="1194" spans="1:10" x14ac:dyDescent="0.2">
      <c r="A1194" t="s">
        <v>384</v>
      </c>
      <c r="B1194" t="s">
        <v>316</v>
      </c>
      <c r="C1194" t="s">
        <v>253</v>
      </c>
      <c r="D1194" t="s">
        <v>254</v>
      </c>
      <c r="E1194">
        <v>9423</v>
      </c>
      <c r="F1194" t="s">
        <v>2538</v>
      </c>
      <c r="G1194" t="s">
        <v>259</v>
      </c>
      <c r="H1194" t="s">
        <v>266</v>
      </c>
      <c r="I1194">
        <v>26</v>
      </c>
    </row>
    <row r="1195" spans="1:10" x14ac:dyDescent="0.2">
      <c r="A1195" t="s">
        <v>384</v>
      </c>
      <c r="B1195" t="s">
        <v>316</v>
      </c>
      <c r="C1195" t="s">
        <v>253</v>
      </c>
      <c r="D1195" t="s">
        <v>254</v>
      </c>
      <c r="E1195">
        <v>9445</v>
      </c>
      <c r="F1195" t="s">
        <v>2539</v>
      </c>
      <c r="G1195" t="s">
        <v>263</v>
      </c>
      <c r="H1195" t="s">
        <v>266</v>
      </c>
      <c r="I1195">
        <v>76</v>
      </c>
    </row>
    <row r="1196" spans="1:10" x14ac:dyDescent="0.2">
      <c r="A1196" t="s">
        <v>384</v>
      </c>
      <c r="B1196" t="s">
        <v>316</v>
      </c>
      <c r="C1196" t="s">
        <v>262</v>
      </c>
      <c r="D1196" t="s">
        <v>254</v>
      </c>
      <c r="E1196">
        <v>9449</v>
      </c>
      <c r="F1196" t="s">
        <v>2540</v>
      </c>
      <c r="G1196" t="s">
        <v>255</v>
      </c>
      <c r="H1196" t="s">
        <v>266</v>
      </c>
      <c r="I1196" t="s">
        <v>278</v>
      </c>
      <c r="J1196" t="s">
        <v>4132</v>
      </c>
    </row>
    <row r="1197" spans="1:10" x14ac:dyDescent="0.2">
      <c r="A1197" t="s">
        <v>384</v>
      </c>
      <c r="B1197" t="s">
        <v>316</v>
      </c>
      <c r="C1197" t="s">
        <v>264</v>
      </c>
      <c r="D1197" t="s">
        <v>254</v>
      </c>
      <c r="E1197">
        <v>9514</v>
      </c>
      <c r="F1197" t="s">
        <v>2541</v>
      </c>
      <c r="G1197" t="s">
        <v>255</v>
      </c>
      <c r="H1197" t="s">
        <v>426</v>
      </c>
      <c r="I1197">
        <v>164</v>
      </c>
    </row>
    <row r="1198" spans="1:10" x14ac:dyDescent="0.2">
      <c r="A1198" t="s">
        <v>384</v>
      </c>
      <c r="B1198" t="s">
        <v>316</v>
      </c>
      <c r="C1198" t="s">
        <v>253</v>
      </c>
      <c r="D1198" t="s">
        <v>254</v>
      </c>
      <c r="E1198">
        <v>9675</v>
      </c>
      <c r="F1198" t="s">
        <v>2542</v>
      </c>
      <c r="G1198" t="s">
        <v>255</v>
      </c>
      <c r="H1198" t="s">
        <v>260</v>
      </c>
      <c r="I1198">
        <v>148</v>
      </c>
    </row>
    <row r="1199" spans="1:10" x14ac:dyDescent="0.2">
      <c r="A1199" t="s">
        <v>384</v>
      </c>
      <c r="B1199" t="s">
        <v>316</v>
      </c>
      <c r="C1199" t="s">
        <v>253</v>
      </c>
      <c r="D1199" t="s">
        <v>258</v>
      </c>
      <c r="E1199">
        <v>9695</v>
      </c>
      <c r="F1199" t="s">
        <v>2543</v>
      </c>
      <c r="G1199" t="s">
        <v>259</v>
      </c>
      <c r="H1199" t="s">
        <v>260</v>
      </c>
      <c r="I1199">
        <v>38</v>
      </c>
    </row>
    <row r="1200" spans="1:10" x14ac:dyDescent="0.2">
      <c r="A1200" t="s">
        <v>384</v>
      </c>
      <c r="B1200" t="s">
        <v>316</v>
      </c>
      <c r="C1200" t="s">
        <v>253</v>
      </c>
      <c r="D1200" t="s">
        <v>254</v>
      </c>
      <c r="E1200">
        <v>9776</v>
      </c>
      <c r="F1200" t="s">
        <v>2544</v>
      </c>
      <c r="G1200" t="s">
        <v>259</v>
      </c>
      <c r="H1200" t="s">
        <v>260</v>
      </c>
      <c r="I1200">
        <v>82</v>
      </c>
    </row>
    <row r="1201" spans="1:10" x14ac:dyDescent="0.2">
      <c r="A1201" t="s">
        <v>384</v>
      </c>
      <c r="B1201" t="s">
        <v>316</v>
      </c>
      <c r="C1201" t="s">
        <v>253</v>
      </c>
      <c r="D1201" t="s">
        <v>254</v>
      </c>
      <c r="E1201">
        <v>9816</v>
      </c>
      <c r="F1201" t="s">
        <v>2546</v>
      </c>
      <c r="G1201" t="s">
        <v>259</v>
      </c>
      <c r="H1201" t="s">
        <v>281</v>
      </c>
      <c r="I1201">
        <v>38</v>
      </c>
    </row>
    <row r="1202" spans="1:10" x14ac:dyDescent="0.2">
      <c r="A1202" t="s">
        <v>384</v>
      </c>
      <c r="B1202" t="s">
        <v>316</v>
      </c>
      <c r="C1202" t="s">
        <v>253</v>
      </c>
      <c r="D1202" t="s">
        <v>254</v>
      </c>
      <c r="E1202">
        <v>9873</v>
      </c>
      <c r="F1202" t="s">
        <v>1395</v>
      </c>
      <c r="G1202" t="s">
        <v>263</v>
      </c>
      <c r="H1202" t="s">
        <v>265</v>
      </c>
      <c r="I1202">
        <v>674</v>
      </c>
    </row>
    <row r="1203" spans="1:10" x14ac:dyDescent="0.2">
      <c r="A1203" t="s">
        <v>384</v>
      </c>
      <c r="B1203" t="s">
        <v>316</v>
      </c>
      <c r="C1203" t="s">
        <v>253</v>
      </c>
      <c r="D1203" t="s">
        <v>254</v>
      </c>
      <c r="E1203">
        <v>9906</v>
      </c>
      <c r="F1203" t="s">
        <v>2547</v>
      </c>
      <c r="G1203" t="s">
        <v>259</v>
      </c>
      <c r="H1203" t="s">
        <v>261</v>
      </c>
      <c r="I1203">
        <v>151</v>
      </c>
    </row>
    <row r="1204" spans="1:10" x14ac:dyDescent="0.2">
      <c r="A1204" t="s">
        <v>384</v>
      </c>
      <c r="B1204" t="s">
        <v>316</v>
      </c>
      <c r="C1204" t="s">
        <v>264</v>
      </c>
      <c r="D1204" t="s">
        <v>258</v>
      </c>
      <c r="E1204">
        <v>9966</v>
      </c>
      <c r="F1204" t="s">
        <v>1482</v>
      </c>
      <c r="G1204" t="s">
        <v>255</v>
      </c>
      <c r="H1204" t="s">
        <v>265</v>
      </c>
      <c r="I1204">
        <v>30</v>
      </c>
    </row>
    <row r="1205" spans="1:10" x14ac:dyDescent="0.2">
      <c r="A1205" t="s">
        <v>384</v>
      </c>
      <c r="B1205" t="s">
        <v>316</v>
      </c>
      <c r="C1205" t="s">
        <v>253</v>
      </c>
      <c r="D1205" t="s">
        <v>254</v>
      </c>
      <c r="E1205">
        <v>9984</v>
      </c>
      <c r="F1205" t="s">
        <v>2548</v>
      </c>
      <c r="G1205" t="s">
        <v>255</v>
      </c>
      <c r="H1205" t="s">
        <v>266</v>
      </c>
      <c r="I1205" t="s">
        <v>3796</v>
      </c>
      <c r="J1205" t="s">
        <v>4150</v>
      </c>
    </row>
    <row r="1206" spans="1:10" x14ac:dyDescent="0.2">
      <c r="A1206" t="s">
        <v>384</v>
      </c>
      <c r="B1206" t="s">
        <v>279</v>
      </c>
      <c r="C1206" t="s">
        <v>262</v>
      </c>
      <c r="D1206" t="s">
        <v>254</v>
      </c>
      <c r="E1206">
        <v>2169</v>
      </c>
      <c r="F1206" t="s">
        <v>1483</v>
      </c>
      <c r="G1206" t="s">
        <v>255</v>
      </c>
      <c r="H1206" t="s">
        <v>260</v>
      </c>
      <c r="I1206">
        <v>103</v>
      </c>
    </row>
    <row r="1207" spans="1:10" x14ac:dyDescent="0.2">
      <c r="A1207" t="s">
        <v>384</v>
      </c>
      <c r="B1207" t="s">
        <v>1429</v>
      </c>
      <c r="C1207" t="s">
        <v>253</v>
      </c>
      <c r="D1207" t="s">
        <v>254</v>
      </c>
      <c r="E1207">
        <v>1762</v>
      </c>
      <c r="F1207" t="s">
        <v>385</v>
      </c>
      <c r="G1207" t="s">
        <v>255</v>
      </c>
      <c r="H1207" t="s">
        <v>282</v>
      </c>
      <c r="I1207" t="s">
        <v>286</v>
      </c>
      <c r="J1207" t="s">
        <v>4138</v>
      </c>
    </row>
    <row r="1208" spans="1:10" x14ac:dyDescent="0.2">
      <c r="A1208" t="s">
        <v>384</v>
      </c>
      <c r="B1208" t="s">
        <v>1429</v>
      </c>
      <c r="C1208" t="s">
        <v>253</v>
      </c>
      <c r="D1208" t="s">
        <v>254</v>
      </c>
      <c r="E1208">
        <v>1822</v>
      </c>
      <c r="F1208" t="s">
        <v>2549</v>
      </c>
      <c r="G1208" t="s">
        <v>255</v>
      </c>
      <c r="H1208" t="s">
        <v>282</v>
      </c>
      <c r="I1208">
        <v>477</v>
      </c>
    </row>
    <row r="1209" spans="1:10" x14ac:dyDescent="0.2">
      <c r="A1209" t="s">
        <v>384</v>
      </c>
      <c r="B1209" t="s">
        <v>1429</v>
      </c>
      <c r="C1209" t="s">
        <v>253</v>
      </c>
      <c r="D1209" t="s">
        <v>254</v>
      </c>
      <c r="E1209">
        <v>2196</v>
      </c>
      <c r="F1209" t="s">
        <v>569</v>
      </c>
      <c r="G1209" t="s">
        <v>255</v>
      </c>
      <c r="H1209" t="s">
        <v>260</v>
      </c>
      <c r="I1209">
        <v>91</v>
      </c>
    </row>
    <row r="1210" spans="1:10" x14ac:dyDescent="0.2">
      <c r="A1210" t="s">
        <v>384</v>
      </c>
      <c r="B1210" t="s">
        <v>1429</v>
      </c>
      <c r="C1210" t="s">
        <v>253</v>
      </c>
      <c r="D1210" t="s">
        <v>254</v>
      </c>
      <c r="E1210">
        <v>2293</v>
      </c>
      <c r="F1210" t="s">
        <v>2550</v>
      </c>
      <c r="G1210" t="s">
        <v>259</v>
      </c>
      <c r="H1210" t="s">
        <v>256</v>
      </c>
      <c r="I1210">
        <v>67</v>
      </c>
    </row>
    <row r="1211" spans="1:10" x14ac:dyDescent="0.2">
      <c r="A1211" t="s">
        <v>384</v>
      </c>
      <c r="B1211" t="s">
        <v>1429</v>
      </c>
      <c r="C1211" t="s">
        <v>253</v>
      </c>
      <c r="D1211" t="s">
        <v>254</v>
      </c>
      <c r="E1211">
        <v>3010</v>
      </c>
      <c r="F1211" t="s">
        <v>1267</v>
      </c>
      <c r="G1211" t="s">
        <v>263</v>
      </c>
      <c r="H1211" t="s">
        <v>260</v>
      </c>
      <c r="I1211">
        <v>79</v>
      </c>
    </row>
    <row r="1212" spans="1:10" x14ac:dyDescent="0.2">
      <c r="A1212" t="s">
        <v>384</v>
      </c>
      <c r="B1212" t="s">
        <v>1429</v>
      </c>
      <c r="C1212" t="s">
        <v>253</v>
      </c>
      <c r="D1212" t="s">
        <v>254</v>
      </c>
      <c r="E1212">
        <v>3069</v>
      </c>
      <c r="F1212" t="s">
        <v>2551</v>
      </c>
      <c r="G1212" t="s">
        <v>259</v>
      </c>
      <c r="H1212" t="s">
        <v>265</v>
      </c>
      <c r="I1212">
        <v>173</v>
      </c>
    </row>
    <row r="1213" spans="1:10" x14ac:dyDescent="0.2">
      <c r="A1213" t="s">
        <v>384</v>
      </c>
      <c r="B1213" t="s">
        <v>1429</v>
      </c>
      <c r="C1213" t="s">
        <v>253</v>
      </c>
      <c r="D1213" t="s">
        <v>254</v>
      </c>
      <c r="E1213">
        <v>3443</v>
      </c>
      <c r="F1213" t="s">
        <v>2552</v>
      </c>
      <c r="G1213" t="s">
        <v>255</v>
      </c>
      <c r="H1213" t="s">
        <v>270</v>
      </c>
      <c r="I1213">
        <v>383</v>
      </c>
    </row>
    <row r="1214" spans="1:10" x14ac:dyDescent="0.2">
      <c r="A1214" t="s">
        <v>384</v>
      </c>
      <c r="B1214" t="s">
        <v>1429</v>
      </c>
      <c r="C1214" t="s">
        <v>264</v>
      </c>
      <c r="D1214" t="s">
        <v>254</v>
      </c>
      <c r="E1214">
        <v>3469</v>
      </c>
      <c r="F1214" t="s">
        <v>2553</v>
      </c>
      <c r="G1214" t="s">
        <v>263</v>
      </c>
      <c r="H1214" t="s">
        <v>281</v>
      </c>
      <c r="I1214">
        <v>16</v>
      </c>
    </row>
    <row r="1215" spans="1:10" x14ac:dyDescent="0.2">
      <c r="A1215" t="s">
        <v>384</v>
      </c>
      <c r="B1215" t="s">
        <v>1429</v>
      </c>
      <c r="C1215" t="s">
        <v>253</v>
      </c>
      <c r="D1215" t="s">
        <v>258</v>
      </c>
      <c r="E1215">
        <v>3559</v>
      </c>
      <c r="F1215" t="s">
        <v>2554</v>
      </c>
      <c r="G1215" t="s">
        <v>255</v>
      </c>
      <c r="H1215" t="s">
        <v>261</v>
      </c>
      <c r="I1215">
        <v>54</v>
      </c>
    </row>
    <row r="1216" spans="1:10" x14ac:dyDescent="0.2">
      <c r="A1216" t="s">
        <v>384</v>
      </c>
      <c r="B1216" t="s">
        <v>1429</v>
      </c>
      <c r="C1216" t="s">
        <v>257</v>
      </c>
      <c r="D1216" t="s">
        <v>254</v>
      </c>
      <c r="E1216">
        <v>3677</v>
      </c>
      <c r="F1216" t="s">
        <v>2555</v>
      </c>
      <c r="G1216" t="s">
        <v>255</v>
      </c>
      <c r="H1216" t="s">
        <v>266</v>
      </c>
      <c r="I1216">
        <v>238</v>
      </c>
    </row>
    <row r="1217" spans="1:10" x14ac:dyDescent="0.2">
      <c r="A1217" t="s">
        <v>384</v>
      </c>
      <c r="B1217" t="s">
        <v>1429</v>
      </c>
      <c r="C1217" t="s">
        <v>262</v>
      </c>
      <c r="D1217" t="s">
        <v>258</v>
      </c>
      <c r="E1217">
        <v>3719</v>
      </c>
      <c r="F1217" t="s">
        <v>658</v>
      </c>
      <c r="G1217" t="s">
        <v>259</v>
      </c>
      <c r="H1217" t="s">
        <v>266</v>
      </c>
      <c r="I1217">
        <v>28</v>
      </c>
    </row>
    <row r="1218" spans="1:10" x14ac:dyDescent="0.2">
      <c r="A1218" t="s">
        <v>384</v>
      </c>
      <c r="B1218" t="s">
        <v>1429</v>
      </c>
      <c r="C1218" t="s">
        <v>253</v>
      </c>
      <c r="D1218" t="s">
        <v>254</v>
      </c>
      <c r="E1218">
        <v>4027</v>
      </c>
      <c r="F1218" t="s">
        <v>2556</v>
      </c>
      <c r="G1218" t="s">
        <v>255</v>
      </c>
      <c r="H1218" t="s">
        <v>268</v>
      </c>
      <c r="I1218">
        <v>484</v>
      </c>
    </row>
    <row r="1219" spans="1:10" x14ac:dyDescent="0.2">
      <c r="A1219" t="s">
        <v>384</v>
      </c>
      <c r="B1219" t="s">
        <v>1429</v>
      </c>
      <c r="C1219" t="s">
        <v>253</v>
      </c>
      <c r="D1219" t="s">
        <v>254</v>
      </c>
      <c r="E1219">
        <v>4118</v>
      </c>
      <c r="F1219" t="s">
        <v>2557</v>
      </c>
      <c r="G1219" t="s">
        <v>255</v>
      </c>
      <c r="H1219" t="s">
        <v>268</v>
      </c>
      <c r="I1219" t="s">
        <v>278</v>
      </c>
      <c r="J1219" t="s">
        <v>3373</v>
      </c>
    </row>
    <row r="1220" spans="1:10" x14ac:dyDescent="0.2">
      <c r="A1220" t="s">
        <v>384</v>
      </c>
      <c r="B1220" t="s">
        <v>1429</v>
      </c>
      <c r="C1220" t="s">
        <v>262</v>
      </c>
      <c r="D1220" t="s">
        <v>254</v>
      </c>
      <c r="E1220">
        <v>4696</v>
      </c>
      <c r="F1220" t="s">
        <v>2558</v>
      </c>
      <c r="G1220" t="s">
        <v>255</v>
      </c>
      <c r="H1220" t="s">
        <v>260</v>
      </c>
      <c r="I1220">
        <v>53</v>
      </c>
    </row>
    <row r="1221" spans="1:10" x14ac:dyDescent="0.2">
      <c r="A1221" t="s">
        <v>384</v>
      </c>
      <c r="B1221" t="s">
        <v>1429</v>
      </c>
      <c r="C1221" t="s">
        <v>253</v>
      </c>
      <c r="D1221" t="s">
        <v>258</v>
      </c>
      <c r="E1221">
        <v>4752</v>
      </c>
      <c r="F1221" t="s">
        <v>3249</v>
      </c>
      <c r="G1221" t="s">
        <v>259</v>
      </c>
      <c r="H1221" t="s">
        <v>266</v>
      </c>
      <c r="I1221">
        <v>37</v>
      </c>
    </row>
    <row r="1222" spans="1:10" x14ac:dyDescent="0.2">
      <c r="A1222" t="s">
        <v>384</v>
      </c>
      <c r="B1222" t="s">
        <v>1429</v>
      </c>
      <c r="C1222" t="s">
        <v>253</v>
      </c>
      <c r="D1222" t="s">
        <v>254</v>
      </c>
      <c r="E1222">
        <v>4820</v>
      </c>
      <c r="F1222" t="s">
        <v>2559</v>
      </c>
      <c r="G1222" t="s">
        <v>255</v>
      </c>
      <c r="H1222" t="s">
        <v>266</v>
      </c>
      <c r="I1222">
        <v>667</v>
      </c>
    </row>
    <row r="1223" spans="1:10" x14ac:dyDescent="0.2">
      <c r="A1223" t="s">
        <v>384</v>
      </c>
      <c r="B1223" t="s">
        <v>1429</v>
      </c>
      <c r="C1223" t="s">
        <v>253</v>
      </c>
      <c r="D1223" t="s">
        <v>258</v>
      </c>
      <c r="E1223">
        <v>4918</v>
      </c>
      <c r="F1223" t="s">
        <v>2560</v>
      </c>
      <c r="G1223" t="s">
        <v>259</v>
      </c>
      <c r="H1223" t="s">
        <v>268</v>
      </c>
      <c r="I1223">
        <v>47</v>
      </c>
    </row>
    <row r="1224" spans="1:10" x14ac:dyDescent="0.2">
      <c r="A1224" t="s">
        <v>384</v>
      </c>
      <c r="B1224" t="s">
        <v>1429</v>
      </c>
      <c r="C1224" t="s">
        <v>253</v>
      </c>
      <c r="D1224" t="s">
        <v>254</v>
      </c>
      <c r="E1224">
        <v>5922</v>
      </c>
      <c r="F1224" t="s">
        <v>2561</v>
      </c>
      <c r="G1224" t="s">
        <v>263</v>
      </c>
      <c r="H1224" t="s">
        <v>270</v>
      </c>
      <c r="I1224">
        <v>191</v>
      </c>
    </row>
    <row r="1225" spans="1:10" x14ac:dyDescent="0.2">
      <c r="A1225" t="s">
        <v>384</v>
      </c>
      <c r="B1225" t="s">
        <v>1429</v>
      </c>
      <c r="C1225" t="s">
        <v>253</v>
      </c>
      <c r="D1225" t="s">
        <v>254</v>
      </c>
      <c r="E1225">
        <v>5945</v>
      </c>
      <c r="F1225" t="s">
        <v>2562</v>
      </c>
      <c r="G1225" t="s">
        <v>259</v>
      </c>
      <c r="H1225" t="s">
        <v>270</v>
      </c>
      <c r="I1225">
        <v>175</v>
      </c>
    </row>
    <row r="1226" spans="1:10" x14ac:dyDescent="0.2">
      <c r="A1226" t="s">
        <v>384</v>
      </c>
      <c r="B1226" t="s">
        <v>1429</v>
      </c>
      <c r="C1226" t="s">
        <v>253</v>
      </c>
      <c r="D1226" t="s">
        <v>254</v>
      </c>
      <c r="E1226">
        <v>5949</v>
      </c>
      <c r="F1226" t="s">
        <v>3250</v>
      </c>
      <c r="G1226" t="s">
        <v>255</v>
      </c>
      <c r="H1226" t="s">
        <v>285</v>
      </c>
      <c r="I1226">
        <v>677</v>
      </c>
    </row>
    <row r="1227" spans="1:10" x14ac:dyDescent="0.2">
      <c r="A1227" t="s">
        <v>384</v>
      </c>
      <c r="B1227" t="s">
        <v>1429</v>
      </c>
      <c r="C1227" t="s">
        <v>253</v>
      </c>
      <c r="D1227" t="s">
        <v>254</v>
      </c>
      <c r="E1227">
        <v>6118</v>
      </c>
      <c r="F1227" t="s">
        <v>2563</v>
      </c>
      <c r="G1227" t="s">
        <v>255</v>
      </c>
      <c r="H1227" t="s">
        <v>276</v>
      </c>
      <c r="I1227">
        <v>609</v>
      </c>
    </row>
    <row r="1228" spans="1:10" x14ac:dyDescent="0.2">
      <c r="A1228" t="s">
        <v>384</v>
      </c>
      <c r="B1228" t="s">
        <v>1429</v>
      </c>
      <c r="C1228" t="s">
        <v>253</v>
      </c>
      <c r="D1228" t="s">
        <v>254</v>
      </c>
      <c r="E1228">
        <v>6369</v>
      </c>
      <c r="F1228" t="s">
        <v>2564</v>
      </c>
      <c r="G1228" t="s">
        <v>255</v>
      </c>
      <c r="H1228" t="s">
        <v>276</v>
      </c>
      <c r="I1228">
        <v>203</v>
      </c>
    </row>
    <row r="1229" spans="1:10" x14ac:dyDescent="0.2">
      <c r="A1229" t="s">
        <v>384</v>
      </c>
      <c r="B1229" t="s">
        <v>1429</v>
      </c>
      <c r="C1229" t="s">
        <v>253</v>
      </c>
      <c r="D1229" t="s">
        <v>254</v>
      </c>
      <c r="E1229">
        <v>6428</v>
      </c>
      <c r="F1229" t="s">
        <v>2565</v>
      </c>
      <c r="G1229" t="s">
        <v>255</v>
      </c>
      <c r="H1229" t="s">
        <v>276</v>
      </c>
      <c r="I1229">
        <v>123</v>
      </c>
    </row>
    <row r="1230" spans="1:10" x14ac:dyDescent="0.2">
      <c r="A1230" t="s">
        <v>384</v>
      </c>
      <c r="B1230" t="s">
        <v>1429</v>
      </c>
      <c r="C1230" t="s">
        <v>253</v>
      </c>
      <c r="D1230" t="s">
        <v>254</v>
      </c>
      <c r="E1230">
        <v>6899</v>
      </c>
      <c r="F1230" t="s">
        <v>2566</v>
      </c>
      <c r="G1230" t="s">
        <v>263</v>
      </c>
      <c r="H1230" t="s">
        <v>280</v>
      </c>
      <c r="I1230">
        <v>65</v>
      </c>
    </row>
    <row r="1231" spans="1:10" x14ac:dyDescent="0.2">
      <c r="A1231" t="s">
        <v>384</v>
      </c>
      <c r="B1231" t="s">
        <v>1429</v>
      </c>
      <c r="C1231" t="s">
        <v>253</v>
      </c>
      <c r="D1231" t="s">
        <v>258</v>
      </c>
      <c r="E1231">
        <v>6969</v>
      </c>
      <c r="F1231" t="s">
        <v>2567</v>
      </c>
      <c r="G1231" t="s">
        <v>263</v>
      </c>
      <c r="H1231" t="s">
        <v>280</v>
      </c>
      <c r="I1231">
        <v>10</v>
      </c>
    </row>
    <row r="1232" spans="1:10" x14ac:dyDescent="0.2">
      <c r="A1232" t="s">
        <v>384</v>
      </c>
      <c r="B1232" t="s">
        <v>1429</v>
      </c>
      <c r="C1232" t="s">
        <v>253</v>
      </c>
      <c r="D1232" t="s">
        <v>254</v>
      </c>
      <c r="E1232">
        <v>6998</v>
      </c>
      <c r="F1232" t="s">
        <v>2568</v>
      </c>
      <c r="G1232" t="s">
        <v>263</v>
      </c>
      <c r="H1232" t="s">
        <v>280</v>
      </c>
      <c r="I1232">
        <v>50</v>
      </c>
    </row>
    <row r="1233" spans="1:10" x14ac:dyDescent="0.2">
      <c r="A1233" t="s">
        <v>384</v>
      </c>
      <c r="B1233" t="s">
        <v>1429</v>
      </c>
      <c r="C1233" t="s">
        <v>257</v>
      </c>
      <c r="D1233" t="s">
        <v>258</v>
      </c>
      <c r="E1233">
        <v>7030</v>
      </c>
      <c r="F1233" t="s">
        <v>1489</v>
      </c>
      <c r="G1233" t="s">
        <v>255</v>
      </c>
      <c r="H1233" t="s">
        <v>260</v>
      </c>
      <c r="I1233">
        <v>190</v>
      </c>
    </row>
    <row r="1234" spans="1:10" x14ac:dyDescent="0.2">
      <c r="A1234" t="s">
        <v>384</v>
      </c>
      <c r="B1234" t="s">
        <v>1429</v>
      </c>
      <c r="C1234" t="s">
        <v>253</v>
      </c>
      <c r="D1234" t="s">
        <v>254</v>
      </c>
      <c r="E1234">
        <v>7198</v>
      </c>
      <c r="F1234" t="s">
        <v>2569</v>
      </c>
      <c r="G1234" t="s">
        <v>255</v>
      </c>
      <c r="H1234" t="s">
        <v>291</v>
      </c>
      <c r="I1234">
        <v>589</v>
      </c>
    </row>
    <row r="1235" spans="1:10" x14ac:dyDescent="0.2">
      <c r="A1235" t="s">
        <v>384</v>
      </c>
      <c r="B1235" t="s">
        <v>1429</v>
      </c>
      <c r="C1235" t="s">
        <v>253</v>
      </c>
      <c r="D1235" t="s">
        <v>254</v>
      </c>
      <c r="E1235">
        <v>7235</v>
      </c>
      <c r="F1235" t="s">
        <v>2570</v>
      </c>
      <c r="G1235" t="s">
        <v>263</v>
      </c>
      <c r="H1235" t="s">
        <v>285</v>
      </c>
      <c r="I1235">
        <v>130</v>
      </c>
    </row>
    <row r="1236" spans="1:10" x14ac:dyDescent="0.2">
      <c r="A1236" t="s">
        <v>384</v>
      </c>
      <c r="B1236" t="s">
        <v>1429</v>
      </c>
      <c r="C1236" t="s">
        <v>253</v>
      </c>
      <c r="D1236" t="s">
        <v>254</v>
      </c>
      <c r="E1236">
        <v>7399</v>
      </c>
      <c r="F1236" t="s">
        <v>2571</v>
      </c>
      <c r="G1236" t="s">
        <v>259</v>
      </c>
      <c r="H1236" t="s">
        <v>285</v>
      </c>
      <c r="I1236">
        <v>45</v>
      </c>
    </row>
    <row r="1237" spans="1:10" x14ac:dyDescent="0.2">
      <c r="A1237" t="s">
        <v>384</v>
      </c>
      <c r="B1237" t="s">
        <v>1429</v>
      </c>
      <c r="C1237" t="s">
        <v>253</v>
      </c>
      <c r="D1237" t="s">
        <v>254</v>
      </c>
      <c r="E1237">
        <v>7456</v>
      </c>
      <c r="F1237" t="s">
        <v>2572</v>
      </c>
      <c r="G1237" t="s">
        <v>255</v>
      </c>
      <c r="H1237" t="s">
        <v>261</v>
      </c>
      <c r="I1237">
        <v>452</v>
      </c>
    </row>
    <row r="1238" spans="1:10" x14ac:dyDescent="0.2">
      <c r="A1238" t="s">
        <v>384</v>
      </c>
      <c r="B1238" t="s">
        <v>1429</v>
      </c>
      <c r="C1238" t="s">
        <v>253</v>
      </c>
      <c r="D1238" t="s">
        <v>254</v>
      </c>
      <c r="E1238">
        <v>7552</v>
      </c>
      <c r="F1238" t="s">
        <v>2573</v>
      </c>
      <c r="G1238" t="s">
        <v>255</v>
      </c>
      <c r="H1238" t="s">
        <v>261</v>
      </c>
      <c r="I1238">
        <v>320</v>
      </c>
    </row>
    <row r="1239" spans="1:10" x14ac:dyDescent="0.2">
      <c r="A1239" t="s">
        <v>384</v>
      </c>
      <c r="B1239" t="s">
        <v>1429</v>
      </c>
      <c r="C1239" t="s">
        <v>253</v>
      </c>
      <c r="D1239" t="s">
        <v>254</v>
      </c>
      <c r="E1239">
        <v>7561</v>
      </c>
      <c r="F1239" t="s">
        <v>1393</v>
      </c>
      <c r="G1239" t="s">
        <v>255</v>
      </c>
      <c r="H1239" t="s">
        <v>265</v>
      </c>
      <c r="I1239">
        <v>143</v>
      </c>
    </row>
    <row r="1240" spans="1:10" x14ac:dyDescent="0.2">
      <c r="A1240" t="s">
        <v>384</v>
      </c>
      <c r="B1240" t="s">
        <v>1429</v>
      </c>
      <c r="C1240" t="s">
        <v>253</v>
      </c>
      <c r="D1240" t="s">
        <v>254</v>
      </c>
      <c r="E1240">
        <v>7721</v>
      </c>
      <c r="F1240" t="s">
        <v>2574</v>
      </c>
      <c r="G1240" t="s">
        <v>255</v>
      </c>
      <c r="H1240" t="s">
        <v>331</v>
      </c>
      <c r="I1240">
        <v>173</v>
      </c>
    </row>
    <row r="1241" spans="1:10" x14ac:dyDescent="0.2">
      <c r="A1241" t="s">
        <v>384</v>
      </c>
      <c r="B1241" t="s">
        <v>1429</v>
      </c>
      <c r="C1241" t="s">
        <v>253</v>
      </c>
      <c r="D1241" t="s">
        <v>254</v>
      </c>
      <c r="E1241">
        <v>7771</v>
      </c>
      <c r="F1241" t="s">
        <v>2575</v>
      </c>
      <c r="G1241" t="s">
        <v>259</v>
      </c>
      <c r="H1241" t="s">
        <v>331</v>
      </c>
      <c r="I1241">
        <v>23</v>
      </c>
    </row>
    <row r="1242" spans="1:10" x14ac:dyDescent="0.2">
      <c r="A1242" t="s">
        <v>384</v>
      </c>
      <c r="B1242" t="s">
        <v>1429</v>
      </c>
      <c r="C1242" t="s">
        <v>262</v>
      </c>
      <c r="D1242" t="s">
        <v>254</v>
      </c>
      <c r="E1242">
        <v>7846</v>
      </c>
      <c r="F1242" t="s">
        <v>2576</v>
      </c>
      <c r="G1242" t="s">
        <v>255</v>
      </c>
      <c r="H1242" t="s">
        <v>277</v>
      </c>
      <c r="I1242" t="s">
        <v>286</v>
      </c>
      <c r="J1242" t="s">
        <v>3412</v>
      </c>
    </row>
    <row r="1243" spans="1:10" x14ac:dyDescent="0.2">
      <c r="A1243" t="s">
        <v>384</v>
      </c>
      <c r="B1243" t="s">
        <v>1429</v>
      </c>
      <c r="C1243" t="s">
        <v>253</v>
      </c>
      <c r="D1243" t="s">
        <v>254</v>
      </c>
      <c r="E1243">
        <v>7917</v>
      </c>
      <c r="F1243" t="s">
        <v>2577</v>
      </c>
      <c r="G1243" t="s">
        <v>255</v>
      </c>
      <c r="H1243" t="s">
        <v>268</v>
      </c>
      <c r="I1243">
        <v>651</v>
      </c>
    </row>
    <row r="1244" spans="1:10" x14ac:dyDescent="0.2">
      <c r="A1244" t="s">
        <v>384</v>
      </c>
      <c r="B1244" t="s">
        <v>1429</v>
      </c>
      <c r="C1244" t="s">
        <v>253</v>
      </c>
      <c r="D1244" t="s">
        <v>254</v>
      </c>
      <c r="E1244">
        <v>7918</v>
      </c>
      <c r="F1244" t="s">
        <v>2578</v>
      </c>
      <c r="G1244" t="s">
        <v>255</v>
      </c>
      <c r="H1244" t="s">
        <v>265</v>
      </c>
      <c r="I1244">
        <v>216</v>
      </c>
    </row>
    <row r="1245" spans="1:10" x14ac:dyDescent="0.2">
      <c r="A1245" t="s">
        <v>384</v>
      </c>
      <c r="B1245" t="s">
        <v>1429</v>
      </c>
      <c r="C1245" t="s">
        <v>253</v>
      </c>
      <c r="D1245" t="s">
        <v>254</v>
      </c>
      <c r="E1245">
        <v>8136</v>
      </c>
      <c r="F1245" t="s">
        <v>2579</v>
      </c>
      <c r="G1245" t="s">
        <v>255</v>
      </c>
      <c r="H1245" t="s">
        <v>261</v>
      </c>
      <c r="I1245" t="s">
        <v>286</v>
      </c>
      <c r="J1245" t="s">
        <v>3891</v>
      </c>
    </row>
    <row r="1246" spans="1:10" x14ac:dyDescent="0.2">
      <c r="A1246" t="s">
        <v>384</v>
      </c>
      <c r="B1246" t="s">
        <v>1429</v>
      </c>
      <c r="C1246" t="s">
        <v>253</v>
      </c>
      <c r="D1246" t="s">
        <v>254</v>
      </c>
      <c r="E1246">
        <v>8891</v>
      </c>
      <c r="F1246" t="s">
        <v>3470</v>
      </c>
      <c r="G1246" t="s">
        <v>263</v>
      </c>
      <c r="H1246" t="s">
        <v>281</v>
      </c>
      <c r="I1246">
        <v>24</v>
      </c>
    </row>
    <row r="1247" spans="1:10" x14ac:dyDescent="0.2">
      <c r="A1247" t="s">
        <v>384</v>
      </c>
      <c r="B1247" t="s">
        <v>1429</v>
      </c>
      <c r="C1247" t="s">
        <v>253</v>
      </c>
      <c r="D1247" t="s">
        <v>254</v>
      </c>
      <c r="E1247">
        <v>9051</v>
      </c>
      <c r="F1247" t="s">
        <v>2580</v>
      </c>
      <c r="G1247" t="s">
        <v>259</v>
      </c>
      <c r="H1247" t="s">
        <v>338</v>
      </c>
      <c r="I1247">
        <v>40</v>
      </c>
    </row>
    <row r="1248" spans="1:10" x14ac:dyDescent="0.2">
      <c r="A1248" t="s">
        <v>384</v>
      </c>
      <c r="B1248" t="s">
        <v>1429</v>
      </c>
      <c r="C1248" t="s">
        <v>253</v>
      </c>
      <c r="D1248" t="s">
        <v>254</v>
      </c>
      <c r="E1248">
        <v>9319</v>
      </c>
      <c r="F1248" t="s">
        <v>2581</v>
      </c>
      <c r="G1248" t="s">
        <v>255</v>
      </c>
      <c r="H1248" t="s">
        <v>485</v>
      </c>
      <c r="I1248">
        <v>215</v>
      </c>
    </row>
    <row r="1249" spans="1:10" x14ac:dyDescent="0.2">
      <c r="A1249" t="s">
        <v>384</v>
      </c>
      <c r="B1249" t="s">
        <v>1429</v>
      </c>
      <c r="C1249" t="s">
        <v>253</v>
      </c>
      <c r="D1249" t="s">
        <v>254</v>
      </c>
      <c r="E1249">
        <v>9362</v>
      </c>
      <c r="F1249" t="s">
        <v>2582</v>
      </c>
      <c r="G1249" t="s">
        <v>263</v>
      </c>
      <c r="H1249" t="s">
        <v>485</v>
      </c>
      <c r="I1249">
        <v>17</v>
      </c>
    </row>
    <row r="1250" spans="1:10" x14ac:dyDescent="0.2">
      <c r="A1250" t="s">
        <v>384</v>
      </c>
      <c r="B1250" t="s">
        <v>1429</v>
      </c>
      <c r="C1250" t="s">
        <v>257</v>
      </c>
      <c r="D1250" t="s">
        <v>254</v>
      </c>
      <c r="E1250">
        <v>9624</v>
      </c>
      <c r="F1250" t="s">
        <v>2583</v>
      </c>
      <c r="G1250" t="s">
        <v>255</v>
      </c>
      <c r="H1250" t="s">
        <v>260</v>
      </c>
      <c r="I1250">
        <v>115</v>
      </c>
    </row>
    <row r="1251" spans="1:10" x14ac:dyDescent="0.2">
      <c r="A1251" t="s">
        <v>384</v>
      </c>
      <c r="B1251" t="s">
        <v>1586</v>
      </c>
      <c r="C1251" t="s">
        <v>253</v>
      </c>
      <c r="D1251" t="s">
        <v>254</v>
      </c>
      <c r="E1251">
        <v>3551</v>
      </c>
      <c r="F1251" t="s">
        <v>2584</v>
      </c>
      <c r="G1251" t="s">
        <v>255</v>
      </c>
      <c r="H1251" t="s">
        <v>288</v>
      </c>
      <c r="I1251">
        <v>66</v>
      </c>
    </row>
    <row r="1252" spans="1:10" x14ac:dyDescent="0.2">
      <c r="A1252" t="s">
        <v>384</v>
      </c>
      <c r="B1252" t="s">
        <v>1586</v>
      </c>
      <c r="C1252" t="s">
        <v>257</v>
      </c>
      <c r="D1252" t="s">
        <v>254</v>
      </c>
      <c r="E1252">
        <v>6877</v>
      </c>
      <c r="F1252" t="s">
        <v>2585</v>
      </c>
      <c r="G1252" t="s">
        <v>255</v>
      </c>
      <c r="H1252" t="s">
        <v>280</v>
      </c>
      <c r="I1252">
        <v>736</v>
      </c>
    </row>
    <row r="1253" spans="1:10" x14ac:dyDescent="0.2">
      <c r="A1253" t="s">
        <v>384</v>
      </c>
      <c r="B1253" t="s">
        <v>252</v>
      </c>
      <c r="C1253" t="s">
        <v>253</v>
      </c>
      <c r="D1253" t="s">
        <v>254</v>
      </c>
      <c r="E1253">
        <v>1811</v>
      </c>
      <c r="F1253" t="s">
        <v>2586</v>
      </c>
      <c r="G1253" t="s">
        <v>255</v>
      </c>
      <c r="H1253" t="s">
        <v>282</v>
      </c>
      <c r="I1253">
        <v>295</v>
      </c>
    </row>
    <row r="1254" spans="1:10" x14ac:dyDescent="0.2">
      <c r="A1254" t="s">
        <v>384</v>
      </c>
      <c r="B1254" t="s">
        <v>252</v>
      </c>
      <c r="C1254" t="s">
        <v>253</v>
      </c>
      <c r="D1254" t="s">
        <v>254</v>
      </c>
      <c r="E1254">
        <v>1904</v>
      </c>
      <c r="F1254" t="s">
        <v>2587</v>
      </c>
      <c r="G1254" t="s">
        <v>259</v>
      </c>
      <c r="H1254" t="s">
        <v>282</v>
      </c>
      <c r="I1254">
        <v>149</v>
      </c>
    </row>
    <row r="1255" spans="1:10" x14ac:dyDescent="0.2">
      <c r="A1255" t="s">
        <v>384</v>
      </c>
      <c r="B1255" t="s">
        <v>252</v>
      </c>
      <c r="C1255" t="s">
        <v>253</v>
      </c>
      <c r="D1255" t="s">
        <v>254</v>
      </c>
      <c r="E1255">
        <v>3571</v>
      </c>
      <c r="F1255" t="s">
        <v>649</v>
      </c>
      <c r="G1255" t="s">
        <v>255</v>
      </c>
      <c r="H1255" t="s">
        <v>288</v>
      </c>
      <c r="I1255">
        <v>136</v>
      </c>
    </row>
    <row r="1256" spans="1:10" x14ac:dyDescent="0.2">
      <c r="A1256" t="s">
        <v>384</v>
      </c>
      <c r="B1256" t="s">
        <v>252</v>
      </c>
      <c r="C1256" t="s">
        <v>253</v>
      </c>
      <c r="D1256" t="s">
        <v>258</v>
      </c>
      <c r="E1256">
        <v>3787</v>
      </c>
      <c r="F1256" t="s">
        <v>2588</v>
      </c>
      <c r="G1256" t="s">
        <v>263</v>
      </c>
      <c r="H1256" t="s">
        <v>266</v>
      </c>
      <c r="I1256">
        <v>29</v>
      </c>
    </row>
    <row r="1257" spans="1:10" x14ac:dyDescent="0.2">
      <c r="A1257" t="s">
        <v>384</v>
      </c>
      <c r="B1257" t="s">
        <v>252</v>
      </c>
      <c r="C1257" t="s">
        <v>253</v>
      </c>
      <c r="D1257" t="s">
        <v>254</v>
      </c>
      <c r="E1257">
        <v>3936</v>
      </c>
      <c r="F1257" t="s">
        <v>2589</v>
      </c>
      <c r="G1257" t="s">
        <v>267</v>
      </c>
      <c r="H1257" t="s">
        <v>266</v>
      </c>
      <c r="I1257">
        <v>20</v>
      </c>
    </row>
    <row r="1258" spans="1:10" x14ac:dyDescent="0.2">
      <c r="A1258" t="s">
        <v>384</v>
      </c>
      <c r="B1258" t="s">
        <v>252</v>
      </c>
      <c r="C1258" t="s">
        <v>257</v>
      </c>
      <c r="D1258" t="s">
        <v>258</v>
      </c>
      <c r="E1258">
        <v>3985</v>
      </c>
      <c r="F1258" t="s">
        <v>2591</v>
      </c>
      <c r="G1258" t="s">
        <v>255</v>
      </c>
      <c r="H1258" t="s">
        <v>266</v>
      </c>
      <c r="I1258">
        <v>60</v>
      </c>
    </row>
    <row r="1259" spans="1:10" x14ac:dyDescent="0.2">
      <c r="A1259" t="s">
        <v>384</v>
      </c>
      <c r="B1259" t="s">
        <v>252</v>
      </c>
      <c r="C1259" t="s">
        <v>257</v>
      </c>
      <c r="D1259" t="s">
        <v>254</v>
      </c>
      <c r="E1259">
        <v>4124</v>
      </c>
      <c r="F1259" t="s">
        <v>2592</v>
      </c>
      <c r="G1259" t="s">
        <v>259</v>
      </c>
      <c r="H1259" t="s">
        <v>268</v>
      </c>
      <c r="I1259">
        <v>14</v>
      </c>
    </row>
    <row r="1260" spans="1:10" x14ac:dyDescent="0.2">
      <c r="A1260" t="s">
        <v>384</v>
      </c>
      <c r="B1260" t="s">
        <v>252</v>
      </c>
      <c r="C1260" t="s">
        <v>253</v>
      </c>
      <c r="D1260" t="s">
        <v>258</v>
      </c>
      <c r="E1260">
        <v>4488</v>
      </c>
      <c r="F1260" t="s">
        <v>1548</v>
      </c>
      <c r="G1260" t="s">
        <v>267</v>
      </c>
      <c r="H1260" t="s">
        <v>266</v>
      </c>
      <c r="I1260">
        <v>471</v>
      </c>
    </row>
    <row r="1261" spans="1:10" x14ac:dyDescent="0.2">
      <c r="A1261" t="s">
        <v>384</v>
      </c>
      <c r="B1261" t="s">
        <v>252</v>
      </c>
      <c r="C1261" t="s">
        <v>253</v>
      </c>
      <c r="D1261" t="s">
        <v>254</v>
      </c>
      <c r="E1261">
        <v>4619</v>
      </c>
      <c r="F1261" t="s">
        <v>2593</v>
      </c>
      <c r="G1261" t="s">
        <v>255</v>
      </c>
      <c r="H1261" t="s">
        <v>268</v>
      </c>
      <c r="I1261">
        <v>302</v>
      </c>
    </row>
    <row r="1262" spans="1:10" x14ac:dyDescent="0.2">
      <c r="A1262" t="s">
        <v>384</v>
      </c>
      <c r="B1262" t="s">
        <v>252</v>
      </c>
      <c r="C1262" t="s">
        <v>253</v>
      </c>
      <c r="D1262" t="s">
        <v>254</v>
      </c>
      <c r="E1262">
        <v>4732</v>
      </c>
      <c r="F1262" t="s">
        <v>2594</v>
      </c>
      <c r="G1262" t="s">
        <v>255</v>
      </c>
      <c r="H1262" t="s">
        <v>260</v>
      </c>
      <c r="I1262" t="s">
        <v>314</v>
      </c>
      <c r="J1262" t="s">
        <v>3925</v>
      </c>
    </row>
    <row r="1263" spans="1:10" x14ac:dyDescent="0.2">
      <c r="A1263" t="s">
        <v>384</v>
      </c>
      <c r="B1263" t="s">
        <v>252</v>
      </c>
      <c r="C1263" t="s">
        <v>253</v>
      </c>
      <c r="D1263" t="s">
        <v>254</v>
      </c>
      <c r="E1263">
        <v>4837</v>
      </c>
      <c r="F1263" t="s">
        <v>2595</v>
      </c>
      <c r="G1263" t="s">
        <v>259</v>
      </c>
      <c r="H1263" t="s">
        <v>260</v>
      </c>
      <c r="I1263">
        <v>137</v>
      </c>
    </row>
    <row r="1264" spans="1:10" x14ac:dyDescent="0.2">
      <c r="A1264" t="s">
        <v>384</v>
      </c>
      <c r="B1264" t="s">
        <v>252</v>
      </c>
      <c r="C1264" t="s">
        <v>253</v>
      </c>
      <c r="D1264" t="s">
        <v>254</v>
      </c>
      <c r="E1264">
        <v>5742</v>
      </c>
      <c r="F1264" t="s">
        <v>3237</v>
      </c>
      <c r="G1264" t="s">
        <v>259</v>
      </c>
      <c r="H1264" t="s">
        <v>343</v>
      </c>
      <c r="I1264">
        <v>48</v>
      </c>
    </row>
    <row r="1265" spans="1:10" x14ac:dyDescent="0.2">
      <c r="A1265" t="s">
        <v>384</v>
      </c>
      <c r="B1265" t="s">
        <v>252</v>
      </c>
      <c r="C1265" t="s">
        <v>253</v>
      </c>
      <c r="D1265" t="s">
        <v>254</v>
      </c>
      <c r="E1265">
        <v>5984</v>
      </c>
      <c r="F1265" t="s">
        <v>2596</v>
      </c>
      <c r="G1265" t="s">
        <v>263</v>
      </c>
      <c r="H1265" t="s">
        <v>270</v>
      </c>
      <c r="I1265">
        <v>107</v>
      </c>
    </row>
    <row r="1266" spans="1:10" x14ac:dyDescent="0.2">
      <c r="A1266" t="s">
        <v>384</v>
      </c>
      <c r="B1266" t="s">
        <v>252</v>
      </c>
      <c r="C1266" t="s">
        <v>257</v>
      </c>
      <c r="D1266" t="s">
        <v>254</v>
      </c>
      <c r="E1266">
        <v>6087</v>
      </c>
      <c r="F1266" t="s">
        <v>1486</v>
      </c>
      <c r="G1266" t="s">
        <v>255</v>
      </c>
      <c r="H1266" t="s">
        <v>260</v>
      </c>
      <c r="I1266">
        <v>103</v>
      </c>
    </row>
    <row r="1267" spans="1:10" x14ac:dyDescent="0.2">
      <c r="A1267" t="s">
        <v>384</v>
      </c>
      <c r="B1267" t="s">
        <v>252</v>
      </c>
      <c r="C1267" t="s">
        <v>253</v>
      </c>
      <c r="D1267" t="s">
        <v>254</v>
      </c>
      <c r="E1267">
        <v>6254</v>
      </c>
      <c r="F1267" t="s">
        <v>2597</v>
      </c>
      <c r="G1267" t="s">
        <v>259</v>
      </c>
      <c r="H1267" t="s">
        <v>276</v>
      </c>
      <c r="I1267">
        <v>115</v>
      </c>
    </row>
    <row r="1268" spans="1:10" x14ac:dyDescent="0.2">
      <c r="A1268" t="s">
        <v>384</v>
      </c>
      <c r="B1268" t="s">
        <v>252</v>
      </c>
      <c r="C1268" t="s">
        <v>253</v>
      </c>
      <c r="D1268" t="s">
        <v>254</v>
      </c>
      <c r="E1268">
        <v>6430</v>
      </c>
      <c r="F1268" t="s">
        <v>2598</v>
      </c>
      <c r="G1268" t="s">
        <v>255</v>
      </c>
      <c r="H1268" t="s">
        <v>276</v>
      </c>
      <c r="I1268">
        <v>234</v>
      </c>
    </row>
    <row r="1269" spans="1:10" x14ac:dyDescent="0.2">
      <c r="A1269" t="s">
        <v>384</v>
      </c>
      <c r="B1269" t="s">
        <v>252</v>
      </c>
      <c r="C1269" t="s">
        <v>262</v>
      </c>
      <c r="D1269" t="s">
        <v>254</v>
      </c>
      <c r="E1269">
        <v>6464</v>
      </c>
      <c r="F1269" t="s">
        <v>1553</v>
      </c>
      <c r="G1269" t="s">
        <v>255</v>
      </c>
      <c r="H1269" t="s">
        <v>276</v>
      </c>
      <c r="I1269">
        <v>535</v>
      </c>
    </row>
    <row r="1270" spans="1:10" x14ac:dyDescent="0.2">
      <c r="A1270" t="s">
        <v>384</v>
      </c>
      <c r="B1270" t="s">
        <v>252</v>
      </c>
      <c r="C1270" t="s">
        <v>253</v>
      </c>
      <c r="D1270" t="s">
        <v>258</v>
      </c>
      <c r="E1270">
        <v>6579</v>
      </c>
      <c r="F1270" t="s">
        <v>2599</v>
      </c>
      <c r="G1270" t="s">
        <v>267</v>
      </c>
      <c r="H1270" t="s">
        <v>260</v>
      </c>
      <c r="I1270">
        <v>39</v>
      </c>
    </row>
    <row r="1271" spans="1:10" x14ac:dyDescent="0.2">
      <c r="A1271" t="s">
        <v>384</v>
      </c>
      <c r="B1271" t="s">
        <v>252</v>
      </c>
      <c r="C1271" t="s">
        <v>262</v>
      </c>
      <c r="D1271" t="s">
        <v>258</v>
      </c>
      <c r="E1271">
        <v>7036</v>
      </c>
      <c r="F1271" t="s">
        <v>3471</v>
      </c>
      <c r="G1271" t="s">
        <v>267</v>
      </c>
      <c r="H1271" t="s">
        <v>260</v>
      </c>
      <c r="I1271">
        <v>41</v>
      </c>
    </row>
    <row r="1272" spans="1:10" x14ac:dyDescent="0.2">
      <c r="A1272" t="s">
        <v>384</v>
      </c>
      <c r="B1272" t="s">
        <v>252</v>
      </c>
      <c r="C1272" t="s">
        <v>262</v>
      </c>
      <c r="D1272" t="s">
        <v>258</v>
      </c>
      <c r="E1272">
        <v>7039</v>
      </c>
      <c r="F1272" t="s">
        <v>2600</v>
      </c>
      <c r="G1272" t="s">
        <v>267</v>
      </c>
      <c r="H1272" t="s">
        <v>260</v>
      </c>
      <c r="I1272">
        <v>76</v>
      </c>
    </row>
    <row r="1273" spans="1:10" x14ac:dyDescent="0.2">
      <c r="A1273" t="s">
        <v>384</v>
      </c>
      <c r="B1273" t="s">
        <v>252</v>
      </c>
      <c r="C1273" t="s">
        <v>253</v>
      </c>
      <c r="D1273" t="s">
        <v>254</v>
      </c>
      <c r="E1273">
        <v>7187</v>
      </c>
      <c r="F1273" t="s">
        <v>1598</v>
      </c>
      <c r="G1273" t="s">
        <v>255</v>
      </c>
      <c r="H1273" t="s">
        <v>291</v>
      </c>
      <c r="I1273">
        <v>34</v>
      </c>
    </row>
    <row r="1274" spans="1:10" x14ac:dyDescent="0.2">
      <c r="A1274" t="s">
        <v>384</v>
      </c>
      <c r="B1274" t="s">
        <v>252</v>
      </c>
      <c r="C1274" t="s">
        <v>253</v>
      </c>
      <c r="D1274" t="s">
        <v>254</v>
      </c>
      <c r="E1274">
        <v>7567</v>
      </c>
      <c r="F1274" t="s">
        <v>2601</v>
      </c>
      <c r="G1274" t="s">
        <v>259</v>
      </c>
      <c r="H1274" t="s">
        <v>261</v>
      </c>
      <c r="I1274">
        <v>28</v>
      </c>
    </row>
    <row r="1275" spans="1:10" x14ac:dyDescent="0.2">
      <c r="A1275" t="s">
        <v>384</v>
      </c>
      <c r="B1275" t="s">
        <v>252</v>
      </c>
      <c r="C1275" t="s">
        <v>253</v>
      </c>
      <c r="D1275" t="s">
        <v>254</v>
      </c>
      <c r="E1275">
        <v>7637</v>
      </c>
      <c r="F1275" t="s">
        <v>2602</v>
      </c>
      <c r="G1275" t="s">
        <v>255</v>
      </c>
      <c r="H1275" t="s">
        <v>261</v>
      </c>
      <c r="I1275">
        <v>167</v>
      </c>
    </row>
    <row r="1276" spans="1:10" x14ac:dyDescent="0.2">
      <c r="A1276" t="s">
        <v>384</v>
      </c>
      <c r="B1276" t="s">
        <v>252</v>
      </c>
      <c r="C1276" t="s">
        <v>257</v>
      </c>
      <c r="D1276" t="s">
        <v>254</v>
      </c>
      <c r="E1276">
        <v>8789</v>
      </c>
      <c r="F1276" t="s">
        <v>1394</v>
      </c>
      <c r="G1276" t="s">
        <v>267</v>
      </c>
      <c r="H1276" t="s">
        <v>291</v>
      </c>
      <c r="I1276">
        <v>121</v>
      </c>
    </row>
    <row r="1277" spans="1:10" x14ac:dyDescent="0.2">
      <c r="A1277" t="s">
        <v>384</v>
      </c>
      <c r="B1277" t="s">
        <v>252</v>
      </c>
      <c r="C1277" t="s">
        <v>262</v>
      </c>
      <c r="D1277" t="s">
        <v>254</v>
      </c>
      <c r="E1277">
        <v>9441</v>
      </c>
      <c r="F1277" t="s">
        <v>2604</v>
      </c>
      <c r="G1277" t="s">
        <v>259</v>
      </c>
      <c r="H1277" t="s">
        <v>266</v>
      </c>
      <c r="I1277">
        <v>290</v>
      </c>
    </row>
    <row r="1278" spans="1:10" x14ac:dyDescent="0.2">
      <c r="A1278" t="s">
        <v>384</v>
      </c>
      <c r="B1278" t="s">
        <v>252</v>
      </c>
      <c r="C1278" t="s">
        <v>253</v>
      </c>
      <c r="D1278" t="s">
        <v>254</v>
      </c>
      <c r="E1278">
        <v>9980</v>
      </c>
      <c r="F1278" t="s">
        <v>3472</v>
      </c>
      <c r="G1278" t="s">
        <v>263</v>
      </c>
      <c r="H1278" t="s">
        <v>265</v>
      </c>
      <c r="I1278">
        <v>238</v>
      </c>
    </row>
    <row r="1279" spans="1:10" x14ac:dyDescent="0.2">
      <c r="A1279" t="s">
        <v>391</v>
      </c>
      <c r="B1279" t="s">
        <v>1585</v>
      </c>
      <c r="C1279" t="s">
        <v>264</v>
      </c>
      <c r="D1279" t="s">
        <v>258</v>
      </c>
      <c r="E1279">
        <v>1431</v>
      </c>
      <c r="F1279" t="s">
        <v>2605</v>
      </c>
      <c r="G1279" t="s">
        <v>267</v>
      </c>
      <c r="H1279" t="s">
        <v>282</v>
      </c>
      <c r="I1279">
        <v>100</v>
      </c>
    </row>
    <row r="1280" spans="1:10" x14ac:dyDescent="0.2">
      <c r="A1280" t="s">
        <v>391</v>
      </c>
      <c r="B1280" t="s">
        <v>1585</v>
      </c>
      <c r="C1280" t="s">
        <v>262</v>
      </c>
      <c r="D1280" t="s">
        <v>254</v>
      </c>
      <c r="E1280">
        <v>3105</v>
      </c>
      <c r="F1280" t="s">
        <v>2607</v>
      </c>
      <c r="G1280" t="s">
        <v>255</v>
      </c>
      <c r="H1280" t="s">
        <v>280</v>
      </c>
      <c r="I1280" t="s">
        <v>286</v>
      </c>
      <c r="J1280" t="s">
        <v>3886</v>
      </c>
    </row>
    <row r="1281" spans="1:10" x14ac:dyDescent="0.2">
      <c r="A1281" t="s">
        <v>391</v>
      </c>
      <c r="B1281" t="s">
        <v>1585</v>
      </c>
      <c r="C1281" t="s">
        <v>262</v>
      </c>
      <c r="D1281" t="s">
        <v>254</v>
      </c>
      <c r="E1281">
        <v>3405</v>
      </c>
      <c r="F1281" t="s">
        <v>2608</v>
      </c>
      <c r="G1281" t="s">
        <v>255</v>
      </c>
      <c r="H1281" t="s">
        <v>268</v>
      </c>
      <c r="I1281" t="s">
        <v>305</v>
      </c>
      <c r="J1281" t="s">
        <v>4151</v>
      </c>
    </row>
    <row r="1282" spans="1:10" x14ac:dyDescent="0.2">
      <c r="A1282" t="s">
        <v>391</v>
      </c>
      <c r="B1282" t="s">
        <v>1585</v>
      </c>
      <c r="C1282" t="s">
        <v>262</v>
      </c>
      <c r="D1282" t="s">
        <v>254</v>
      </c>
      <c r="E1282">
        <v>4404</v>
      </c>
      <c r="F1282" t="s">
        <v>2609</v>
      </c>
      <c r="G1282" t="s">
        <v>255</v>
      </c>
      <c r="H1282" t="s">
        <v>256</v>
      </c>
      <c r="I1282">
        <v>123</v>
      </c>
    </row>
    <row r="1283" spans="1:10" x14ac:dyDescent="0.2">
      <c r="A1283" t="s">
        <v>391</v>
      </c>
      <c r="B1283" t="s">
        <v>1585</v>
      </c>
      <c r="C1283" t="s">
        <v>253</v>
      </c>
      <c r="D1283" t="s">
        <v>254</v>
      </c>
      <c r="E1283">
        <v>4709</v>
      </c>
      <c r="F1283" t="s">
        <v>2610</v>
      </c>
      <c r="G1283" t="s">
        <v>255</v>
      </c>
      <c r="H1283" t="s">
        <v>266</v>
      </c>
      <c r="I1283">
        <v>184</v>
      </c>
    </row>
    <row r="1284" spans="1:10" x14ac:dyDescent="0.2">
      <c r="A1284" t="s">
        <v>391</v>
      </c>
      <c r="B1284" t="s">
        <v>1585</v>
      </c>
      <c r="C1284" t="s">
        <v>253</v>
      </c>
      <c r="D1284" t="s">
        <v>254</v>
      </c>
      <c r="E1284">
        <v>6330</v>
      </c>
      <c r="F1284" t="s">
        <v>2611</v>
      </c>
      <c r="G1284" t="s">
        <v>255</v>
      </c>
      <c r="H1284" t="s">
        <v>282</v>
      </c>
      <c r="I1284">
        <v>217</v>
      </c>
    </row>
    <row r="1285" spans="1:10" x14ac:dyDescent="0.2">
      <c r="A1285" t="s">
        <v>391</v>
      </c>
      <c r="B1285" t="s">
        <v>602</v>
      </c>
      <c r="C1285" t="s">
        <v>257</v>
      </c>
      <c r="D1285" t="s">
        <v>254</v>
      </c>
      <c r="E1285">
        <v>2874</v>
      </c>
      <c r="F1285" t="s">
        <v>2612</v>
      </c>
      <c r="G1285" t="s">
        <v>255</v>
      </c>
      <c r="H1285" t="s">
        <v>261</v>
      </c>
      <c r="I1285">
        <v>573</v>
      </c>
    </row>
    <row r="1286" spans="1:10" x14ac:dyDescent="0.2">
      <c r="A1286" t="s">
        <v>391</v>
      </c>
      <c r="B1286" t="s">
        <v>602</v>
      </c>
      <c r="C1286" t="s">
        <v>253</v>
      </c>
      <c r="D1286" t="s">
        <v>254</v>
      </c>
      <c r="E1286">
        <v>3880</v>
      </c>
      <c r="F1286" t="s">
        <v>2613</v>
      </c>
      <c r="G1286" t="s">
        <v>255</v>
      </c>
      <c r="H1286" t="s">
        <v>289</v>
      </c>
      <c r="I1286" t="s">
        <v>278</v>
      </c>
      <c r="J1286" t="s">
        <v>3251</v>
      </c>
    </row>
    <row r="1287" spans="1:10" x14ac:dyDescent="0.2">
      <c r="A1287" t="s">
        <v>391</v>
      </c>
      <c r="B1287" t="s">
        <v>602</v>
      </c>
      <c r="C1287" t="s">
        <v>262</v>
      </c>
      <c r="D1287" t="s">
        <v>254</v>
      </c>
      <c r="E1287">
        <v>6099</v>
      </c>
      <c r="F1287" t="s">
        <v>2614</v>
      </c>
      <c r="G1287" t="s">
        <v>255</v>
      </c>
      <c r="H1287" t="s">
        <v>260</v>
      </c>
      <c r="I1287">
        <v>512</v>
      </c>
    </row>
    <row r="1288" spans="1:10" x14ac:dyDescent="0.2">
      <c r="A1288" t="s">
        <v>391</v>
      </c>
      <c r="B1288" t="s">
        <v>1259</v>
      </c>
      <c r="C1288" t="s">
        <v>253</v>
      </c>
      <c r="D1288" t="s">
        <v>254</v>
      </c>
      <c r="E1288">
        <v>1952</v>
      </c>
      <c r="F1288" t="s">
        <v>495</v>
      </c>
      <c r="G1288" t="s">
        <v>255</v>
      </c>
      <c r="H1288" t="s">
        <v>282</v>
      </c>
      <c r="I1288">
        <v>499</v>
      </c>
    </row>
    <row r="1289" spans="1:10" x14ac:dyDescent="0.2">
      <c r="A1289" t="s">
        <v>391</v>
      </c>
      <c r="B1289" t="s">
        <v>1259</v>
      </c>
      <c r="C1289" t="s">
        <v>253</v>
      </c>
      <c r="D1289" t="s">
        <v>258</v>
      </c>
      <c r="E1289">
        <v>3477</v>
      </c>
      <c r="F1289" t="s">
        <v>626</v>
      </c>
      <c r="G1289" t="s">
        <v>267</v>
      </c>
      <c r="H1289" t="s">
        <v>281</v>
      </c>
      <c r="I1289">
        <v>24</v>
      </c>
    </row>
    <row r="1290" spans="1:10" x14ac:dyDescent="0.2">
      <c r="A1290" t="s">
        <v>391</v>
      </c>
      <c r="B1290" t="s">
        <v>1259</v>
      </c>
      <c r="C1290" t="s">
        <v>253</v>
      </c>
      <c r="D1290" t="s">
        <v>254</v>
      </c>
      <c r="E1290">
        <v>4119</v>
      </c>
      <c r="F1290" t="s">
        <v>2616</v>
      </c>
      <c r="G1290" t="s">
        <v>263</v>
      </c>
      <c r="H1290" t="s">
        <v>268</v>
      </c>
      <c r="I1290">
        <v>37</v>
      </c>
    </row>
    <row r="1291" spans="1:10" x14ac:dyDescent="0.2">
      <c r="A1291" t="s">
        <v>391</v>
      </c>
      <c r="B1291" t="s">
        <v>1259</v>
      </c>
      <c r="C1291" t="s">
        <v>253</v>
      </c>
      <c r="D1291" t="s">
        <v>254</v>
      </c>
      <c r="E1291">
        <v>4249</v>
      </c>
      <c r="F1291" t="s">
        <v>2617</v>
      </c>
      <c r="G1291" t="s">
        <v>255</v>
      </c>
      <c r="H1291" t="s">
        <v>268</v>
      </c>
      <c r="I1291">
        <v>375</v>
      </c>
    </row>
    <row r="1292" spans="1:10" x14ac:dyDescent="0.2">
      <c r="A1292" t="s">
        <v>391</v>
      </c>
      <c r="B1292" t="s">
        <v>1259</v>
      </c>
      <c r="C1292" t="s">
        <v>253</v>
      </c>
      <c r="D1292" t="s">
        <v>254</v>
      </c>
      <c r="E1292">
        <v>4336</v>
      </c>
      <c r="F1292" t="s">
        <v>2618</v>
      </c>
      <c r="G1292" t="s">
        <v>259</v>
      </c>
      <c r="H1292" t="s">
        <v>260</v>
      </c>
      <c r="I1292">
        <v>14</v>
      </c>
    </row>
    <row r="1293" spans="1:10" x14ac:dyDescent="0.2">
      <c r="A1293" t="s">
        <v>391</v>
      </c>
      <c r="B1293" t="s">
        <v>1259</v>
      </c>
      <c r="C1293" t="s">
        <v>253</v>
      </c>
      <c r="D1293" t="s">
        <v>254</v>
      </c>
      <c r="E1293">
        <v>4337</v>
      </c>
      <c r="F1293" t="s">
        <v>2619</v>
      </c>
      <c r="G1293" t="s">
        <v>255</v>
      </c>
      <c r="H1293" t="s">
        <v>260</v>
      </c>
      <c r="I1293">
        <v>630</v>
      </c>
    </row>
    <row r="1294" spans="1:10" x14ac:dyDescent="0.2">
      <c r="A1294" t="s">
        <v>391</v>
      </c>
      <c r="B1294" t="s">
        <v>1259</v>
      </c>
      <c r="C1294" t="s">
        <v>253</v>
      </c>
      <c r="D1294" t="s">
        <v>254</v>
      </c>
      <c r="E1294">
        <v>4524</v>
      </c>
      <c r="F1294" t="s">
        <v>2620</v>
      </c>
      <c r="G1294" t="s">
        <v>263</v>
      </c>
      <c r="H1294" t="s">
        <v>300</v>
      </c>
      <c r="I1294">
        <v>89</v>
      </c>
    </row>
    <row r="1295" spans="1:10" x14ac:dyDescent="0.2">
      <c r="A1295" t="s">
        <v>391</v>
      </c>
      <c r="B1295" t="s">
        <v>1259</v>
      </c>
      <c r="C1295" t="s">
        <v>253</v>
      </c>
      <c r="D1295" t="s">
        <v>254</v>
      </c>
      <c r="E1295">
        <v>5020</v>
      </c>
      <c r="F1295" t="s">
        <v>2621</v>
      </c>
      <c r="G1295" t="s">
        <v>255</v>
      </c>
      <c r="H1295" t="s">
        <v>1239</v>
      </c>
      <c r="I1295" t="s">
        <v>1540</v>
      </c>
      <c r="J1295" t="s">
        <v>3194</v>
      </c>
    </row>
    <row r="1296" spans="1:10" x14ac:dyDescent="0.2">
      <c r="A1296" t="s">
        <v>391</v>
      </c>
      <c r="B1296" t="s">
        <v>1259</v>
      </c>
      <c r="C1296" t="s">
        <v>262</v>
      </c>
      <c r="D1296" t="s">
        <v>254</v>
      </c>
      <c r="E1296">
        <v>5851</v>
      </c>
      <c r="F1296" t="s">
        <v>2622</v>
      </c>
      <c r="G1296" t="s">
        <v>255</v>
      </c>
      <c r="H1296" t="s">
        <v>343</v>
      </c>
      <c r="I1296">
        <v>578</v>
      </c>
    </row>
    <row r="1297" spans="1:10" x14ac:dyDescent="0.2">
      <c r="A1297" t="s">
        <v>391</v>
      </c>
      <c r="B1297" t="s">
        <v>1259</v>
      </c>
      <c r="C1297" t="s">
        <v>253</v>
      </c>
      <c r="D1297" t="s">
        <v>254</v>
      </c>
      <c r="E1297">
        <v>6165</v>
      </c>
      <c r="F1297" t="s">
        <v>2623</v>
      </c>
      <c r="G1297" t="s">
        <v>255</v>
      </c>
      <c r="H1297" t="s">
        <v>276</v>
      </c>
      <c r="I1297">
        <v>107</v>
      </c>
    </row>
    <row r="1298" spans="1:10" x14ac:dyDescent="0.2">
      <c r="A1298" t="s">
        <v>391</v>
      </c>
      <c r="B1298" t="s">
        <v>1259</v>
      </c>
      <c r="C1298" t="s">
        <v>262</v>
      </c>
      <c r="D1298" t="s">
        <v>254</v>
      </c>
      <c r="E1298">
        <v>7956</v>
      </c>
      <c r="F1298" t="s">
        <v>2624</v>
      </c>
      <c r="G1298" t="s">
        <v>255</v>
      </c>
      <c r="H1298" t="s">
        <v>277</v>
      </c>
      <c r="I1298" t="s">
        <v>305</v>
      </c>
      <c r="J1298" t="s">
        <v>4152</v>
      </c>
    </row>
    <row r="1299" spans="1:10" x14ac:dyDescent="0.2">
      <c r="A1299" t="s">
        <v>391</v>
      </c>
      <c r="B1299" t="s">
        <v>1259</v>
      </c>
      <c r="C1299" t="s">
        <v>253</v>
      </c>
      <c r="D1299" t="s">
        <v>254</v>
      </c>
      <c r="E1299">
        <v>8123</v>
      </c>
      <c r="F1299" t="s">
        <v>2625</v>
      </c>
      <c r="G1299" t="s">
        <v>259</v>
      </c>
      <c r="H1299" t="s">
        <v>261</v>
      </c>
      <c r="I1299">
        <v>28</v>
      </c>
    </row>
    <row r="1300" spans="1:10" x14ac:dyDescent="0.2">
      <c r="A1300" t="s">
        <v>391</v>
      </c>
      <c r="B1300" t="s">
        <v>1259</v>
      </c>
      <c r="C1300" t="s">
        <v>253</v>
      </c>
      <c r="D1300" t="s">
        <v>254</v>
      </c>
      <c r="E1300">
        <v>9060</v>
      </c>
      <c r="F1300" t="s">
        <v>2626</v>
      </c>
      <c r="G1300" t="s">
        <v>259</v>
      </c>
      <c r="H1300" t="s">
        <v>338</v>
      </c>
      <c r="I1300">
        <v>61</v>
      </c>
    </row>
    <row r="1301" spans="1:10" x14ac:dyDescent="0.2">
      <c r="A1301" t="s">
        <v>391</v>
      </c>
      <c r="B1301" t="s">
        <v>1259</v>
      </c>
      <c r="C1301" t="s">
        <v>257</v>
      </c>
      <c r="D1301" t="s">
        <v>254</v>
      </c>
      <c r="E1301">
        <v>9869</v>
      </c>
      <c r="F1301" t="s">
        <v>2627</v>
      </c>
      <c r="G1301" t="s">
        <v>255</v>
      </c>
      <c r="H1301" t="s">
        <v>261</v>
      </c>
      <c r="I1301" t="s">
        <v>286</v>
      </c>
      <c r="J1301" t="s">
        <v>4153</v>
      </c>
    </row>
    <row r="1302" spans="1:10" x14ac:dyDescent="0.2">
      <c r="A1302" t="s">
        <v>391</v>
      </c>
      <c r="B1302" t="s">
        <v>1259</v>
      </c>
      <c r="C1302" t="s">
        <v>253</v>
      </c>
      <c r="D1302" t="s">
        <v>254</v>
      </c>
      <c r="E1302">
        <v>9908</v>
      </c>
      <c r="F1302" t="s">
        <v>2628</v>
      </c>
      <c r="G1302" t="s">
        <v>259</v>
      </c>
      <c r="H1302" t="s">
        <v>261</v>
      </c>
      <c r="I1302">
        <v>102</v>
      </c>
    </row>
    <row r="1303" spans="1:10" x14ac:dyDescent="0.2">
      <c r="A1303" t="s">
        <v>391</v>
      </c>
      <c r="B1303" t="s">
        <v>603</v>
      </c>
      <c r="C1303" t="s">
        <v>253</v>
      </c>
      <c r="D1303" t="s">
        <v>254</v>
      </c>
      <c r="E1303">
        <v>1925</v>
      </c>
      <c r="F1303" t="s">
        <v>1493</v>
      </c>
      <c r="G1303" t="s">
        <v>255</v>
      </c>
      <c r="H1303" t="s">
        <v>282</v>
      </c>
      <c r="I1303" t="s">
        <v>1279</v>
      </c>
      <c r="J1303" t="s">
        <v>3914</v>
      </c>
    </row>
    <row r="1304" spans="1:10" x14ac:dyDescent="0.2">
      <c r="A1304" t="s">
        <v>391</v>
      </c>
      <c r="B1304" t="s">
        <v>603</v>
      </c>
      <c r="C1304" t="s">
        <v>253</v>
      </c>
      <c r="D1304" t="s">
        <v>254</v>
      </c>
      <c r="E1304">
        <v>3392</v>
      </c>
      <c r="F1304" t="s">
        <v>2629</v>
      </c>
      <c r="G1304" t="s">
        <v>255</v>
      </c>
      <c r="H1304" t="s">
        <v>261</v>
      </c>
      <c r="I1304">
        <v>106</v>
      </c>
    </row>
    <row r="1305" spans="1:10" x14ac:dyDescent="0.2">
      <c r="A1305" t="s">
        <v>391</v>
      </c>
      <c r="B1305" t="s">
        <v>603</v>
      </c>
      <c r="C1305" t="s">
        <v>253</v>
      </c>
      <c r="D1305" t="s">
        <v>254</v>
      </c>
      <c r="E1305">
        <v>3877</v>
      </c>
      <c r="F1305" t="s">
        <v>2630</v>
      </c>
      <c r="G1305" t="s">
        <v>255</v>
      </c>
      <c r="H1305" t="s">
        <v>289</v>
      </c>
      <c r="I1305">
        <v>210</v>
      </c>
    </row>
    <row r="1306" spans="1:10" x14ac:dyDescent="0.2">
      <c r="A1306" t="s">
        <v>391</v>
      </c>
      <c r="B1306" t="s">
        <v>603</v>
      </c>
      <c r="C1306" t="s">
        <v>253</v>
      </c>
      <c r="D1306" t="s">
        <v>254</v>
      </c>
      <c r="E1306">
        <v>3878</v>
      </c>
      <c r="F1306" t="s">
        <v>2631</v>
      </c>
      <c r="G1306" t="s">
        <v>255</v>
      </c>
      <c r="H1306" t="s">
        <v>289</v>
      </c>
      <c r="I1306">
        <v>93</v>
      </c>
    </row>
    <row r="1307" spans="1:10" x14ac:dyDescent="0.2">
      <c r="A1307" t="s">
        <v>391</v>
      </c>
      <c r="B1307" t="s">
        <v>603</v>
      </c>
      <c r="C1307" t="s">
        <v>262</v>
      </c>
      <c r="D1307" t="s">
        <v>254</v>
      </c>
      <c r="E1307">
        <v>3944</v>
      </c>
      <c r="F1307" t="s">
        <v>2632</v>
      </c>
      <c r="G1307" t="s">
        <v>263</v>
      </c>
      <c r="H1307" t="s">
        <v>289</v>
      </c>
      <c r="I1307">
        <v>52</v>
      </c>
    </row>
    <row r="1308" spans="1:10" x14ac:dyDescent="0.2">
      <c r="A1308" t="s">
        <v>391</v>
      </c>
      <c r="B1308" t="s">
        <v>603</v>
      </c>
      <c r="C1308" t="s">
        <v>262</v>
      </c>
      <c r="D1308" t="s">
        <v>254</v>
      </c>
      <c r="E1308">
        <v>4045</v>
      </c>
      <c r="F1308" t="s">
        <v>3252</v>
      </c>
      <c r="G1308" t="s">
        <v>255</v>
      </c>
      <c r="H1308" t="s">
        <v>268</v>
      </c>
      <c r="I1308" t="s">
        <v>286</v>
      </c>
      <c r="J1308" t="s">
        <v>4154</v>
      </c>
    </row>
    <row r="1309" spans="1:10" x14ac:dyDescent="0.2">
      <c r="A1309" t="s">
        <v>391</v>
      </c>
      <c r="B1309" t="s">
        <v>603</v>
      </c>
      <c r="C1309" t="s">
        <v>253</v>
      </c>
      <c r="D1309" t="s">
        <v>254</v>
      </c>
      <c r="E1309">
        <v>4990</v>
      </c>
      <c r="F1309" t="s">
        <v>2633</v>
      </c>
      <c r="G1309" t="s">
        <v>263</v>
      </c>
      <c r="H1309" t="s">
        <v>268</v>
      </c>
      <c r="I1309">
        <v>113</v>
      </c>
    </row>
    <row r="1310" spans="1:10" x14ac:dyDescent="0.2">
      <c r="A1310" t="s">
        <v>391</v>
      </c>
      <c r="B1310" t="s">
        <v>603</v>
      </c>
      <c r="C1310" t="s">
        <v>257</v>
      </c>
      <c r="D1310" t="s">
        <v>254</v>
      </c>
      <c r="E1310">
        <v>4997</v>
      </c>
      <c r="F1310" t="s">
        <v>2634</v>
      </c>
      <c r="G1310" t="s">
        <v>255</v>
      </c>
      <c r="H1310" t="s">
        <v>268</v>
      </c>
      <c r="I1310">
        <v>461</v>
      </c>
    </row>
    <row r="1311" spans="1:10" x14ac:dyDescent="0.2">
      <c r="A1311" t="s">
        <v>391</v>
      </c>
      <c r="B1311" t="s">
        <v>603</v>
      </c>
      <c r="C1311" t="s">
        <v>253</v>
      </c>
      <c r="D1311" t="s">
        <v>254</v>
      </c>
      <c r="E1311">
        <v>5121</v>
      </c>
      <c r="F1311" t="s">
        <v>1550</v>
      </c>
      <c r="G1311" t="s">
        <v>255</v>
      </c>
      <c r="H1311" t="s">
        <v>467</v>
      </c>
      <c r="I1311">
        <v>102</v>
      </c>
    </row>
    <row r="1312" spans="1:10" x14ac:dyDescent="0.2">
      <c r="A1312" t="s">
        <v>391</v>
      </c>
      <c r="B1312" t="s">
        <v>603</v>
      </c>
      <c r="C1312" t="s">
        <v>253</v>
      </c>
      <c r="D1312" t="s">
        <v>254</v>
      </c>
      <c r="E1312">
        <v>5195</v>
      </c>
      <c r="F1312" t="s">
        <v>2635</v>
      </c>
      <c r="G1312" t="s">
        <v>255</v>
      </c>
      <c r="H1312" t="s">
        <v>467</v>
      </c>
      <c r="I1312">
        <v>385</v>
      </c>
    </row>
    <row r="1313" spans="1:10" x14ac:dyDescent="0.2">
      <c r="A1313" t="s">
        <v>391</v>
      </c>
      <c r="B1313" t="s">
        <v>603</v>
      </c>
      <c r="C1313" t="s">
        <v>253</v>
      </c>
      <c r="D1313" t="s">
        <v>258</v>
      </c>
      <c r="E1313">
        <v>5753</v>
      </c>
      <c r="F1313" t="s">
        <v>3473</v>
      </c>
      <c r="G1313" t="s">
        <v>263</v>
      </c>
      <c r="H1313" t="s">
        <v>343</v>
      </c>
      <c r="I1313">
        <v>37</v>
      </c>
    </row>
    <row r="1314" spans="1:10" x14ac:dyDescent="0.2">
      <c r="A1314" t="s">
        <v>391</v>
      </c>
      <c r="B1314" t="s">
        <v>603</v>
      </c>
      <c r="C1314" t="s">
        <v>253</v>
      </c>
      <c r="D1314" t="s">
        <v>254</v>
      </c>
      <c r="E1314">
        <v>5757</v>
      </c>
      <c r="F1314" t="s">
        <v>2636</v>
      </c>
      <c r="G1314" t="s">
        <v>255</v>
      </c>
      <c r="H1314" t="s">
        <v>343</v>
      </c>
      <c r="I1314">
        <v>291</v>
      </c>
    </row>
    <row r="1315" spans="1:10" x14ac:dyDescent="0.2">
      <c r="A1315" t="s">
        <v>391</v>
      </c>
      <c r="B1315" t="s">
        <v>603</v>
      </c>
      <c r="C1315" t="s">
        <v>253</v>
      </c>
      <c r="D1315" t="s">
        <v>254</v>
      </c>
      <c r="E1315">
        <v>6013</v>
      </c>
      <c r="F1315" t="s">
        <v>2637</v>
      </c>
      <c r="G1315" t="s">
        <v>255</v>
      </c>
      <c r="H1315" t="s">
        <v>276</v>
      </c>
      <c r="I1315" t="s">
        <v>286</v>
      </c>
      <c r="J1315" t="s">
        <v>4155</v>
      </c>
    </row>
    <row r="1316" spans="1:10" x14ac:dyDescent="0.2">
      <c r="A1316" t="s">
        <v>391</v>
      </c>
      <c r="B1316" t="s">
        <v>603</v>
      </c>
      <c r="C1316" t="s">
        <v>253</v>
      </c>
      <c r="D1316" t="s">
        <v>254</v>
      </c>
      <c r="E1316">
        <v>6131</v>
      </c>
      <c r="F1316" t="s">
        <v>2638</v>
      </c>
      <c r="G1316" t="s">
        <v>263</v>
      </c>
      <c r="H1316" t="s">
        <v>276</v>
      </c>
      <c r="I1316">
        <v>25</v>
      </c>
    </row>
    <row r="1317" spans="1:10" x14ac:dyDescent="0.2">
      <c r="A1317" t="s">
        <v>391</v>
      </c>
      <c r="B1317" t="s">
        <v>603</v>
      </c>
      <c r="C1317" t="s">
        <v>253</v>
      </c>
      <c r="D1317" t="s">
        <v>254</v>
      </c>
      <c r="E1317">
        <v>6317</v>
      </c>
      <c r="F1317" t="s">
        <v>2639</v>
      </c>
      <c r="G1317" t="s">
        <v>255</v>
      </c>
      <c r="H1317" t="s">
        <v>276</v>
      </c>
      <c r="I1317">
        <v>210</v>
      </c>
    </row>
    <row r="1318" spans="1:10" x14ac:dyDescent="0.2">
      <c r="A1318" t="s">
        <v>391</v>
      </c>
      <c r="B1318" t="s">
        <v>603</v>
      </c>
      <c r="C1318" t="s">
        <v>253</v>
      </c>
      <c r="D1318" t="s">
        <v>254</v>
      </c>
      <c r="E1318">
        <v>6365</v>
      </c>
      <c r="F1318" t="s">
        <v>2640</v>
      </c>
      <c r="G1318" t="s">
        <v>263</v>
      </c>
      <c r="H1318" t="s">
        <v>276</v>
      </c>
      <c r="I1318">
        <v>115</v>
      </c>
    </row>
    <row r="1319" spans="1:10" x14ac:dyDescent="0.2">
      <c r="A1319" t="s">
        <v>391</v>
      </c>
      <c r="B1319" t="s">
        <v>603</v>
      </c>
      <c r="C1319" t="s">
        <v>253</v>
      </c>
      <c r="D1319" t="s">
        <v>258</v>
      </c>
      <c r="E1319">
        <v>6396</v>
      </c>
      <c r="F1319" t="s">
        <v>2641</v>
      </c>
      <c r="G1319" t="s">
        <v>263</v>
      </c>
      <c r="H1319" t="s">
        <v>276</v>
      </c>
      <c r="I1319">
        <v>41</v>
      </c>
    </row>
    <row r="1320" spans="1:10" x14ac:dyDescent="0.2">
      <c r="A1320" t="s">
        <v>391</v>
      </c>
      <c r="B1320" t="s">
        <v>603</v>
      </c>
      <c r="C1320" t="s">
        <v>253</v>
      </c>
      <c r="D1320" t="s">
        <v>254</v>
      </c>
      <c r="E1320">
        <v>6517</v>
      </c>
      <c r="F1320" t="s">
        <v>522</v>
      </c>
      <c r="G1320" t="s">
        <v>255</v>
      </c>
      <c r="H1320" t="s">
        <v>280</v>
      </c>
      <c r="I1320">
        <v>476</v>
      </c>
    </row>
    <row r="1321" spans="1:10" x14ac:dyDescent="0.2">
      <c r="A1321" t="s">
        <v>391</v>
      </c>
      <c r="B1321" t="s">
        <v>603</v>
      </c>
      <c r="C1321" t="s">
        <v>253</v>
      </c>
      <c r="D1321" t="s">
        <v>254</v>
      </c>
      <c r="E1321">
        <v>6574</v>
      </c>
      <c r="F1321" t="s">
        <v>523</v>
      </c>
      <c r="G1321" t="s">
        <v>267</v>
      </c>
      <c r="H1321" t="s">
        <v>260</v>
      </c>
      <c r="I1321">
        <v>29</v>
      </c>
    </row>
    <row r="1322" spans="1:10" x14ac:dyDescent="0.2">
      <c r="A1322" t="s">
        <v>391</v>
      </c>
      <c r="B1322" t="s">
        <v>603</v>
      </c>
      <c r="C1322" t="s">
        <v>253</v>
      </c>
      <c r="D1322" t="s">
        <v>254</v>
      </c>
      <c r="E1322">
        <v>6850</v>
      </c>
      <c r="F1322" t="s">
        <v>2642</v>
      </c>
      <c r="G1322" t="s">
        <v>255</v>
      </c>
      <c r="H1322" t="s">
        <v>280</v>
      </c>
      <c r="I1322">
        <v>129</v>
      </c>
    </row>
    <row r="1323" spans="1:10" x14ac:dyDescent="0.2">
      <c r="A1323" t="s">
        <v>391</v>
      </c>
      <c r="B1323" t="s">
        <v>603</v>
      </c>
      <c r="C1323" t="s">
        <v>253</v>
      </c>
      <c r="D1323" t="s">
        <v>254</v>
      </c>
      <c r="E1323">
        <v>7208</v>
      </c>
      <c r="F1323" t="s">
        <v>2643</v>
      </c>
      <c r="G1323" t="s">
        <v>263</v>
      </c>
      <c r="H1323" t="s">
        <v>285</v>
      </c>
      <c r="I1323">
        <v>39</v>
      </c>
    </row>
    <row r="1324" spans="1:10" x14ac:dyDescent="0.2">
      <c r="A1324" t="s">
        <v>391</v>
      </c>
      <c r="B1324" t="s">
        <v>603</v>
      </c>
      <c r="C1324" t="s">
        <v>262</v>
      </c>
      <c r="D1324" t="s">
        <v>254</v>
      </c>
      <c r="E1324">
        <v>7613</v>
      </c>
      <c r="F1324" t="s">
        <v>1276</v>
      </c>
      <c r="G1324" t="s">
        <v>255</v>
      </c>
      <c r="H1324" t="s">
        <v>261</v>
      </c>
      <c r="I1324">
        <v>650</v>
      </c>
    </row>
    <row r="1325" spans="1:10" x14ac:dyDescent="0.2">
      <c r="A1325" t="s">
        <v>391</v>
      </c>
      <c r="B1325" t="s">
        <v>603</v>
      </c>
      <c r="C1325" t="s">
        <v>253</v>
      </c>
      <c r="D1325" t="s">
        <v>254</v>
      </c>
      <c r="E1325">
        <v>7780</v>
      </c>
      <c r="F1325" t="s">
        <v>404</v>
      </c>
      <c r="G1325" t="s">
        <v>255</v>
      </c>
      <c r="H1325" t="s">
        <v>331</v>
      </c>
      <c r="I1325" t="s">
        <v>286</v>
      </c>
      <c r="J1325" t="s">
        <v>4156</v>
      </c>
    </row>
    <row r="1326" spans="1:10" x14ac:dyDescent="0.2">
      <c r="A1326" t="s">
        <v>391</v>
      </c>
      <c r="B1326" t="s">
        <v>603</v>
      </c>
      <c r="C1326" t="s">
        <v>262</v>
      </c>
      <c r="D1326" t="s">
        <v>258</v>
      </c>
      <c r="E1326">
        <v>7849</v>
      </c>
      <c r="F1326" t="s">
        <v>2644</v>
      </c>
      <c r="G1326" t="s">
        <v>259</v>
      </c>
      <c r="H1326" t="s">
        <v>266</v>
      </c>
      <c r="I1326">
        <v>56</v>
      </c>
    </row>
    <row r="1327" spans="1:10" x14ac:dyDescent="0.2">
      <c r="A1327" t="s">
        <v>391</v>
      </c>
      <c r="B1327" t="s">
        <v>603</v>
      </c>
      <c r="C1327" t="s">
        <v>253</v>
      </c>
      <c r="D1327" t="s">
        <v>254</v>
      </c>
      <c r="E1327">
        <v>8051</v>
      </c>
      <c r="F1327" t="s">
        <v>2645</v>
      </c>
      <c r="G1327" t="s">
        <v>255</v>
      </c>
      <c r="H1327" t="s">
        <v>261</v>
      </c>
      <c r="I1327">
        <v>980</v>
      </c>
    </row>
    <row r="1328" spans="1:10" x14ac:dyDescent="0.2">
      <c r="A1328" t="s">
        <v>391</v>
      </c>
      <c r="B1328" t="s">
        <v>316</v>
      </c>
      <c r="C1328" t="s">
        <v>253</v>
      </c>
      <c r="D1328" t="s">
        <v>254</v>
      </c>
      <c r="E1328">
        <v>1384</v>
      </c>
      <c r="F1328" t="s">
        <v>392</v>
      </c>
      <c r="G1328" t="s">
        <v>255</v>
      </c>
      <c r="H1328" t="s">
        <v>303</v>
      </c>
      <c r="I1328">
        <v>68</v>
      </c>
    </row>
    <row r="1329" spans="1:10" x14ac:dyDescent="0.2">
      <c r="A1329" t="s">
        <v>391</v>
      </c>
      <c r="B1329" t="s">
        <v>316</v>
      </c>
      <c r="C1329" t="s">
        <v>262</v>
      </c>
      <c r="D1329" t="s">
        <v>254</v>
      </c>
      <c r="E1329">
        <v>1400</v>
      </c>
      <c r="F1329" t="s">
        <v>2646</v>
      </c>
      <c r="G1329" t="s">
        <v>259</v>
      </c>
      <c r="H1329" t="s">
        <v>282</v>
      </c>
      <c r="I1329">
        <v>33</v>
      </c>
    </row>
    <row r="1330" spans="1:10" x14ac:dyDescent="0.2">
      <c r="A1330" t="s">
        <v>391</v>
      </c>
      <c r="B1330" t="s">
        <v>316</v>
      </c>
      <c r="C1330" t="s">
        <v>257</v>
      </c>
      <c r="D1330" t="s">
        <v>254</v>
      </c>
      <c r="E1330">
        <v>1446</v>
      </c>
      <c r="F1330" t="s">
        <v>2647</v>
      </c>
      <c r="G1330" t="s">
        <v>255</v>
      </c>
      <c r="H1330" t="s">
        <v>282</v>
      </c>
      <c r="I1330">
        <v>86</v>
      </c>
    </row>
    <row r="1331" spans="1:10" x14ac:dyDescent="0.2">
      <c r="A1331" t="s">
        <v>391</v>
      </c>
      <c r="B1331" t="s">
        <v>316</v>
      </c>
      <c r="C1331" t="s">
        <v>253</v>
      </c>
      <c r="D1331" t="s">
        <v>254</v>
      </c>
      <c r="E1331">
        <v>1491</v>
      </c>
      <c r="F1331" t="s">
        <v>2648</v>
      </c>
      <c r="G1331" t="s">
        <v>263</v>
      </c>
      <c r="H1331" t="s">
        <v>343</v>
      </c>
      <c r="I1331">
        <v>55</v>
      </c>
    </row>
    <row r="1332" spans="1:10" x14ac:dyDescent="0.2">
      <c r="A1332" t="s">
        <v>391</v>
      </c>
      <c r="B1332" t="s">
        <v>316</v>
      </c>
      <c r="C1332" t="s">
        <v>262</v>
      </c>
      <c r="D1332" t="s">
        <v>254</v>
      </c>
      <c r="E1332">
        <v>1718</v>
      </c>
      <c r="F1332" t="s">
        <v>2649</v>
      </c>
      <c r="G1332" t="s">
        <v>259</v>
      </c>
      <c r="H1332" t="s">
        <v>282</v>
      </c>
      <c r="I1332">
        <v>46</v>
      </c>
    </row>
    <row r="1333" spans="1:10" x14ac:dyDescent="0.2">
      <c r="A1333" t="s">
        <v>391</v>
      </c>
      <c r="B1333" t="s">
        <v>316</v>
      </c>
      <c r="C1333" t="s">
        <v>262</v>
      </c>
      <c r="D1333" t="s">
        <v>254</v>
      </c>
      <c r="E1333">
        <v>1724</v>
      </c>
      <c r="F1333" t="s">
        <v>2650</v>
      </c>
      <c r="G1333" t="s">
        <v>259</v>
      </c>
      <c r="H1333" t="s">
        <v>282</v>
      </c>
      <c r="I1333">
        <v>52</v>
      </c>
    </row>
    <row r="1334" spans="1:10" x14ac:dyDescent="0.2">
      <c r="A1334" t="s">
        <v>391</v>
      </c>
      <c r="B1334" t="s">
        <v>316</v>
      </c>
      <c r="C1334" t="s">
        <v>253</v>
      </c>
      <c r="D1334" t="s">
        <v>254</v>
      </c>
      <c r="E1334">
        <v>1805</v>
      </c>
      <c r="F1334" t="s">
        <v>1492</v>
      </c>
      <c r="G1334" t="s">
        <v>255</v>
      </c>
      <c r="H1334" t="s">
        <v>282</v>
      </c>
      <c r="I1334">
        <v>272</v>
      </c>
    </row>
    <row r="1335" spans="1:10" x14ac:dyDescent="0.2">
      <c r="A1335" t="s">
        <v>391</v>
      </c>
      <c r="B1335" t="s">
        <v>316</v>
      </c>
      <c r="C1335" t="s">
        <v>253</v>
      </c>
      <c r="D1335" t="s">
        <v>254</v>
      </c>
      <c r="E1335">
        <v>1827</v>
      </c>
      <c r="F1335" t="s">
        <v>2651</v>
      </c>
      <c r="G1335" t="s">
        <v>255</v>
      </c>
      <c r="H1335" t="s">
        <v>282</v>
      </c>
      <c r="I1335">
        <v>168</v>
      </c>
    </row>
    <row r="1336" spans="1:10" x14ac:dyDescent="0.2">
      <c r="A1336" t="s">
        <v>391</v>
      </c>
      <c r="B1336" t="s">
        <v>316</v>
      </c>
      <c r="C1336" t="s">
        <v>253</v>
      </c>
      <c r="D1336" t="s">
        <v>254</v>
      </c>
      <c r="E1336">
        <v>1881</v>
      </c>
      <c r="F1336" t="s">
        <v>2652</v>
      </c>
      <c r="G1336" t="s">
        <v>255</v>
      </c>
      <c r="H1336" t="s">
        <v>282</v>
      </c>
      <c r="I1336" t="s">
        <v>322</v>
      </c>
      <c r="J1336" t="s">
        <v>4157</v>
      </c>
    </row>
    <row r="1337" spans="1:10" x14ac:dyDescent="0.2">
      <c r="A1337" t="s">
        <v>391</v>
      </c>
      <c r="B1337" t="s">
        <v>316</v>
      </c>
      <c r="C1337" t="s">
        <v>262</v>
      </c>
      <c r="D1337" t="s">
        <v>254</v>
      </c>
      <c r="E1337">
        <v>1899</v>
      </c>
      <c r="F1337" t="s">
        <v>494</v>
      </c>
      <c r="G1337" t="s">
        <v>255</v>
      </c>
      <c r="H1337" t="s">
        <v>282</v>
      </c>
      <c r="I1337">
        <v>446</v>
      </c>
    </row>
    <row r="1338" spans="1:10" x14ac:dyDescent="0.2">
      <c r="A1338" t="s">
        <v>391</v>
      </c>
      <c r="B1338" t="s">
        <v>316</v>
      </c>
      <c r="C1338" t="s">
        <v>253</v>
      </c>
      <c r="D1338" t="s">
        <v>254</v>
      </c>
      <c r="E1338">
        <v>1951</v>
      </c>
      <c r="F1338" t="s">
        <v>1396</v>
      </c>
      <c r="G1338" t="s">
        <v>255</v>
      </c>
      <c r="H1338" t="s">
        <v>282</v>
      </c>
      <c r="I1338" t="s">
        <v>322</v>
      </c>
      <c r="J1338" t="s">
        <v>3908</v>
      </c>
    </row>
    <row r="1339" spans="1:10" x14ac:dyDescent="0.2">
      <c r="A1339" t="s">
        <v>391</v>
      </c>
      <c r="B1339" t="s">
        <v>316</v>
      </c>
      <c r="C1339" t="s">
        <v>264</v>
      </c>
      <c r="D1339" t="s">
        <v>254</v>
      </c>
      <c r="E1339">
        <v>1954</v>
      </c>
      <c r="F1339" t="s">
        <v>2653</v>
      </c>
      <c r="G1339" t="s">
        <v>255</v>
      </c>
      <c r="H1339" t="s">
        <v>260</v>
      </c>
      <c r="I1339">
        <v>573</v>
      </c>
    </row>
    <row r="1340" spans="1:10" x14ac:dyDescent="0.2">
      <c r="A1340" t="s">
        <v>391</v>
      </c>
      <c r="B1340" t="s">
        <v>316</v>
      </c>
      <c r="C1340" t="s">
        <v>253</v>
      </c>
      <c r="D1340" t="s">
        <v>254</v>
      </c>
      <c r="E1340">
        <v>1963</v>
      </c>
      <c r="F1340" t="s">
        <v>2606</v>
      </c>
      <c r="G1340" t="s">
        <v>255</v>
      </c>
      <c r="H1340" t="s">
        <v>282</v>
      </c>
      <c r="I1340" t="s">
        <v>322</v>
      </c>
      <c r="J1340" t="s">
        <v>4100</v>
      </c>
    </row>
    <row r="1341" spans="1:10" x14ac:dyDescent="0.2">
      <c r="A1341" t="s">
        <v>391</v>
      </c>
      <c r="B1341" t="s">
        <v>316</v>
      </c>
      <c r="C1341" t="s">
        <v>253</v>
      </c>
      <c r="D1341" t="s">
        <v>254</v>
      </c>
      <c r="E1341">
        <v>2055</v>
      </c>
      <c r="F1341" t="s">
        <v>2654</v>
      </c>
      <c r="G1341" t="s">
        <v>263</v>
      </c>
      <c r="H1341" t="s">
        <v>256</v>
      </c>
      <c r="I1341">
        <v>53</v>
      </c>
    </row>
    <row r="1342" spans="1:10" x14ac:dyDescent="0.2">
      <c r="A1342" t="s">
        <v>391</v>
      </c>
      <c r="B1342" t="s">
        <v>316</v>
      </c>
      <c r="C1342" t="s">
        <v>262</v>
      </c>
      <c r="D1342" t="s">
        <v>254</v>
      </c>
      <c r="E1342">
        <v>2150</v>
      </c>
      <c r="F1342" t="s">
        <v>393</v>
      </c>
      <c r="G1342" t="s">
        <v>267</v>
      </c>
      <c r="H1342" t="s">
        <v>260</v>
      </c>
      <c r="I1342">
        <v>87</v>
      </c>
    </row>
    <row r="1343" spans="1:10" x14ac:dyDescent="0.2">
      <c r="A1343" t="s">
        <v>391</v>
      </c>
      <c r="B1343" t="s">
        <v>316</v>
      </c>
      <c r="C1343" t="s">
        <v>253</v>
      </c>
      <c r="D1343" t="s">
        <v>258</v>
      </c>
      <c r="E1343">
        <v>2176</v>
      </c>
      <c r="F1343" t="s">
        <v>2655</v>
      </c>
      <c r="G1343" t="s">
        <v>259</v>
      </c>
      <c r="H1343" t="s">
        <v>260</v>
      </c>
      <c r="I1343">
        <v>30</v>
      </c>
    </row>
    <row r="1344" spans="1:10" x14ac:dyDescent="0.2">
      <c r="A1344" t="s">
        <v>391</v>
      </c>
      <c r="B1344" t="s">
        <v>316</v>
      </c>
      <c r="C1344" t="s">
        <v>253</v>
      </c>
      <c r="D1344" t="s">
        <v>254</v>
      </c>
      <c r="E1344">
        <v>2179</v>
      </c>
      <c r="F1344" t="s">
        <v>2656</v>
      </c>
      <c r="G1344" t="s">
        <v>259</v>
      </c>
      <c r="H1344" t="s">
        <v>260</v>
      </c>
      <c r="I1344">
        <v>54</v>
      </c>
    </row>
    <row r="1345" spans="1:10" x14ac:dyDescent="0.2">
      <c r="A1345" t="s">
        <v>391</v>
      </c>
      <c r="B1345" t="s">
        <v>316</v>
      </c>
      <c r="C1345" t="s">
        <v>264</v>
      </c>
      <c r="D1345" t="s">
        <v>254</v>
      </c>
      <c r="E1345">
        <v>2180</v>
      </c>
      <c r="F1345" t="s">
        <v>457</v>
      </c>
      <c r="G1345" t="s">
        <v>255</v>
      </c>
      <c r="H1345" t="s">
        <v>260</v>
      </c>
      <c r="I1345">
        <v>162</v>
      </c>
    </row>
    <row r="1346" spans="1:10" x14ac:dyDescent="0.2">
      <c r="A1346" t="s">
        <v>391</v>
      </c>
      <c r="B1346" t="s">
        <v>316</v>
      </c>
      <c r="C1346" t="s">
        <v>257</v>
      </c>
      <c r="D1346" t="s">
        <v>254</v>
      </c>
      <c r="E1346">
        <v>2185</v>
      </c>
      <c r="F1346" t="s">
        <v>571</v>
      </c>
      <c r="G1346" t="s">
        <v>259</v>
      </c>
      <c r="H1346" t="s">
        <v>260</v>
      </c>
      <c r="I1346">
        <v>156</v>
      </c>
    </row>
    <row r="1347" spans="1:10" x14ac:dyDescent="0.2">
      <c r="A1347" t="s">
        <v>391</v>
      </c>
      <c r="B1347" t="s">
        <v>316</v>
      </c>
      <c r="C1347" t="s">
        <v>262</v>
      </c>
      <c r="D1347" t="s">
        <v>254</v>
      </c>
      <c r="E1347">
        <v>2191</v>
      </c>
      <c r="F1347" t="s">
        <v>2657</v>
      </c>
      <c r="G1347" t="s">
        <v>259</v>
      </c>
      <c r="H1347" t="s">
        <v>260</v>
      </c>
      <c r="I1347">
        <v>41</v>
      </c>
    </row>
    <row r="1348" spans="1:10" x14ac:dyDescent="0.2">
      <c r="A1348" t="s">
        <v>391</v>
      </c>
      <c r="B1348" t="s">
        <v>316</v>
      </c>
      <c r="C1348" t="s">
        <v>262</v>
      </c>
      <c r="D1348" t="s">
        <v>254</v>
      </c>
      <c r="E1348">
        <v>2211</v>
      </c>
      <c r="F1348" t="s">
        <v>3253</v>
      </c>
      <c r="G1348" t="s">
        <v>255</v>
      </c>
      <c r="H1348" t="s">
        <v>256</v>
      </c>
      <c r="I1348">
        <v>576</v>
      </c>
    </row>
    <row r="1349" spans="1:10" x14ac:dyDescent="0.2">
      <c r="A1349" t="s">
        <v>391</v>
      </c>
      <c r="B1349" t="s">
        <v>316</v>
      </c>
      <c r="C1349" t="s">
        <v>253</v>
      </c>
      <c r="D1349" t="s">
        <v>254</v>
      </c>
      <c r="E1349">
        <v>2488</v>
      </c>
      <c r="F1349" t="s">
        <v>2658</v>
      </c>
      <c r="G1349" t="s">
        <v>259</v>
      </c>
      <c r="H1349" t="s">
        <v>260</v>
      </c>
      <c r="I1349">
        <v>64</v>
      </c>
    </row>
    <row r="1350" spans="1:10" x14ac:dyDescent="0.2">
      <c r="A1350" t="s">
        <v>391</v>
      </c>
      <c r="B1350" t="s">
        <v>316</v>
      </c>
      <c r="C1350" t="s">
        <v>262</v>
      </c>
      <c r="D1350" t="s">
        <v>254</v>
      </c>
      <c r="E1350">
        <v>2502</v>
      </c>
      <c r="F1350" t="s">
        <v>2659</v>
      </c>
      <c r="G1350" t="s">
        <v>255</v>
      </c>
      <c r="H1350" t="s">
        <v>256</v>
      </c>
      <c r="I1350" t="s">
        <v>1593</v>
      </c>
      <c r="J1350" t="s">
        <v>3533</v>
      </c>
    </row>
    <row r="1351" spans="1:10" x14ac:dyDescent="0.2">
      <c r="A1351" t="s">
        <v>391</v>
      </c>
      <c r="B1351" t="s">
        <v>316</v>
      </c>
      <c r="C1351" t="s">
        <v>253</v>
      </c>
      <c r="D1351" t="s">
        <v>254</v>
      </c>
      <c r="E1351">
        <v>2531</v>
      </c>
      <c r="F1351" t="s">
        <v>2660</v>
      </c>
      <c r="G1351" t="s">
        <v>255</v>
      </c>
      <c r="H1351" t="s">
        <v>256</v>
      </c>
      <c r="I1351" t="s">
        <v>286</v>
      </c>
      <c r="J1351" t="s">
        <v>3290</v>
      </c>
    </row>
    <row r="1352" spans="1:10" x14ac:dyDescent="0.2">
      <c r="A1352" t="s">
        <v>391</v>
      </c>
      <c r="B1352" t="s">
        <v>316</v>
      </c>
      <c r="C1352" t="s">
        <v>262</v>
      </c>
      <c r="D1352" t="s">
        <v>254</v>
      </c>
      <c r="E1352">
        <v>2579</v>
      </c>
      <c r="F1352" t="s">
        <v>3474</v>
      </c>
      <c r="G1352" t="s">
        <v>255</v>
      </c>
      <c r="H1352" t="s">
        <v>256</v>
      </c>
      <c r="I1352" t="s">
        <v>314</v>
      </c>
      <c r="J1352" t="s">
        <v>3932</v>
      </c>
    </row>
    <row r="1353" spans="1:10" x14ac:dyDescent="0.2">
      <c r="A1353" t="s">
        <v>391</v>
      </c>
      <c r="B1353" t="s">
        <v>316</v>
      </c>
      <c r="C1353" t="s">
        <v>253</v>
      </c>
      <c r="D1353" t="s">
        <v>258</v>
      </c>
      <c r="E1353">
        <v>2586</v>
      </c>
      <c r="F1353" t="s">
        <v>2661</v>
      </c>
      <c r="G1353" t="s">
        <v>267</v>
      </c>
      <c r="H1353" t="s">
        <v>256</v>
      </c>
      <c r="I1353">
        <v>4</v>
      </c>
    </row>
    <row r="1354" spans="1:10" x14ac:dyDescent="0.2">
      <c r="A1354" t="s">
        <v>391</v>
      </c>
      <c r="B1354" t="s">
        <v>316</v>
      </c>
      <c r="C1354" t="s">
        <v>262</v>
      </c>
      <c r="D1354" t="s">
        <v>254</v>
      </c>
      <c r="E1354">
        <v>2587</v>
      </c>
      <c r="F1354" t="s">
        <v>2662</v>
      </c>
      <c r="G1354" t="s">
        <v>255</v>
      </c>
      <c r="H1354" t="s">
        <v>256</v>
      </c>
      <c r="I1354" t="s">
        <v>417</v>
      </c>
      <c r="J1354" t="s">
        <v>4158</v>
      </c>
    </row>
    <row r="1355" spans="1:10" x14ac:dyDescent="0.2">
      <c r="A1355" t="s">
        <v>391</v>
      </c>
      <c r="B1355" t="s">
        <v>316</v>
      </c>
      <c r="C1355" t="s">
        <v>262</v>
      </c>
      <c r="D1355" t="s">
        <v>254</v>
      </c>
      <c r="E1355">
        <v>2693</v>
      </c>
      <c r="F1355" t="s">
        <v>2663</v>
      </c>
      <c r="G1355" t="s">
        <v>259</v>
      </c>
      <c r="H1355" t="s">
        <v>261</v>
      </c>
      <c r="I1355">
        <v>53</v>
      </c>
    </row>
    <row r="1356" spans="1:10" x14ac:dyDescent="0.2">
      <c r="A1356" t="s">
        <v>391</v>
      </c>
      <c r="B1356" t="s">
        <v>316</v>
      </c>
      <c r="C1356" t="s">
        <v>262</v>
      </c>
      <c r="D1356" t="s">
        <v>254</v>
      </c>
      <c r="E1356">
        <v>2702</v>
      </c>
      <c r="F1356" t="s">
        <v>3254</v>
      </c>
      <c r="G1356" t="s">
        <v>259</v>
      </c>
      <c r="H1356" t="s">
        <v>265</v>
      </c>
      <c r="I1356" t="s">
        <v>314</v>
      </c>
      <c r="J1356" t="s">
        <v>3536</v>
      </c>
    </row>
    <row r="1357" spans="1:10" x14ac:dyDescent="0.2">
      <c r="A1357" t="s">
        <v>391</v>
      </c>
      <c r="B1357" t="s">
        <v>316</v>
      </c>
      <c r="C1357" t="s">
        <v>253</v>
      </c>
      <c r="D1357" t="s">
        <v>254</v>
      </c>
      <c r="E1357">
        <v>2750</v>
      </c>
      <c r="F1357" t="s">
        <v>2664</v>
      </c>
      <c r="G1357" t="s">
        <v>259</v>
      </c>
      <c r="H1357" t="s">
        <v>261</v>
      </c>
      <c r="I1357">
        <v>34</v>
      </c>
    </row>
    <row r="1358" spans="1:10" x14ac:dyDescent="0.2">
      <c r="A1358" t="s">
        <v>391</v>
      </c>
      <c r="B1358" t="s">
        <v>316</v>
      </c>
      <c r="C1358" t="s">
        <v>253</v>
      </c>
      <c r="D1358" t="s">
        <v>254</v>
      </c>
      <c r="E1358">
        <v>2924</v>
      </c>
      <c r="F1358" t="s">
        <v>2665</v>
      </c>
      <c r="G1358" t="s">
        <v>255</v>
      </c>
      <c r="H1358" t="s">
        <v>256</v>
      </c>
      <c r="I1358">
        <v>64</v>
      </c>
    </row>
    <row r="1359" spans="1:10" x14ac:dyDescent="0.2">
      <c r="A1359" t="s">
        <v>391</v>
      </c>
      <c r="B1359" t="s">
        <v>316</v>
      </c>
      <c r="C1359" t="s">
        <v>262</v>
      </c>
      <c r="D1359" t="s">
        <v>254</v>
      </c>
      <c r="E1359">
        <v>2970</v>
      </c>
      <c r="F1359" t="s">
        <v>2666</v>
      </c>
      <c r="G1359" t="s">
        <v>259</v>
      </c>
      <c r="H1359" t="s">
        <v>281</v>
      </c>
      <c r="I1359">
        <v>41</v>
      </c>
    </row>
    <row r="1360" spans="1:10" x14ac:dyDescent="0.2">
      <c r="A1360" t="s">
        <v>391</v>
      </c>
      <c r="B1360" t="s">
        <v>316</v>
      </c>
      <c r="C1360" t="s">
        <v>262</v>
      </c>
      <c r="D1360" t="s">
        <v>254</v>
      </c>
      <c r="E1360">
        <v>3040</v>
      </c>
      <c r="F1360" t="s">
        <v>2667</v>
      </c>
      <c r="G1360" t="s">
        <v>255</v>
      </c>
      <c r="H1360" t="s">
        <v>266</v>
      </c>
      <c r="I1360">
        <v>247</v>
      </c>
    </row>
    <row r="1361" spans="1:10" x14ac:dyDescent="0.2">
      <c r="A1361" t="s">
        <v>391</v>
      </c>
      <c r="B1361" t="s">
        <v>316</v>
      </c>
      <c r="C1361" t="s">
        <v>253</v>
      </c>
      <c r="D1361" t="s">
        <v>254</v>
      </c>
      <c r="E1361">
        <v>3088</v>
      </c>
      <c r="F1361" t="s">
        <v>2668</v>
      </c>
      <c r="G1361" t="s">
        <v>255</v>
      </c>
      <c r="H1361" t="s">
        <v>265</v>
      </c>
      <c r="I1361" t="s">
        <v>305</v>
      </c>
      <c r="J1361" t="s">
        <v>4146</v>
      </c>
    </row>
    <row r="1362" spans="1:10" x14ac:dyDescent="0.2">
      <c r="A1362" t="s">
        <v>391</v>
      </c>
      <c r="B1362" t="s">
        <v>316</v>
      </c>
      <c r="C1362" t="s">
        <v>253</v>
      </c>
      <c r="D1362" t="s">
        <v>254</v>
      </c>
      <c r="E1362">
        <v>3182</v>
      </c>
      <c r="F1362" t="s">
        <v>396</v>
      </c>
      <c r="G1362" t="s">
        <v>267</v>
      </c>
      <c r="H1362" t="s">
        <v>265</v>
      </c>
      <c r="I1362">
        <v>354</v>
      </c>
    </row>
    <row r="1363" spans="1:10" x14ac:dyDescent="0.2">
      <c r="A1363" t="s">
        <v>391</v>
      </c>
      <c r="B1363" t="s">
        <v>316</v>
      </c>
      <c r="C1363" t="s">
        <v>262</v>
      </c>
      <c r="D1363" t="s">
        <v>254</v>
      </c>
      <c r="E1363">
        <v>3197</v>
      </c>
      <c r="F1363" t="s">
        <v>1494</v>
      </c>
      <c r="G1363" t="s">
        <v>255</v>
      </c>
      <c r="H1363" t="s">
        <v>265</v>
      </c>
      <c r="I1363" t="s">
        <v>322</v>
      </c>
      <c r="J1363" t="s">
        <v>4159</v>
      </c>
    </row>
    <row r="1364" spans="1:10" x14ac:dyDescent="0.2">
      <c r="A1364" t="s">
        <v>391</v>
      </c>
      <c r="B1364" t="s">
        <v>316</v>
      </c>
      <c r="C1364" t="s">
        <v>262</v>
      </c>
      <c r="D1364" t="s">
        <v>254</v>
      </c>
      <c r="E1364">
        <v>3204</v>
      </c>
      <c r="F1364" t="s">
        <v>1495</v>
      </c>
      <c r="G1364" t="s">
        <v>255</v>
      </c>
      <c r="H1364" t="s">
        <v>288</v>
      </c>
      <c r="I1364">
        <v>49</v>
      </c>
    </row>
    <row r="1365" spans="1:10" x14ac:dyDescent="0.2">
      <c r="A1365" t="s">
        <v>391</v>
      </c>
      <c r="B1365" t="s">
        <v>316</v>
      </c>
      <c r="C1365" t="s">
        <v>262</v>
      </c>
      <c r="D1365" t="s">
        <v>254</v>
      </c>
      <c r="E1365">
        <v>3241</v>
      </c>
      <c r="F1365" t="s">
        <v>2669</v>
      </c>
      <c r="G1365" t="s">
        <v>263</v>
      </c>
      <c r="H1365" t="s">
        <v>281</v>
      </c>
      <c r="I1365">
        <v>38</v>
      </c>
    </row>
    <row r="1366" spans="1:10" x14ac:dyDescent="0.2">
      <c r="A1366" t="s">
        <v>391</v>
      </c>
      <c r="B1366" t="s">
        <v>316</v>
      </c>
      <c r="C1366" t="s">
        <v>262</v>
      </c>
      <c r="D1366" t="s">
        <v>254</v>
      </c>
      <c r="E1366">
        <v>3355</v>
      </c>
      <c r="F1366" t="s">
        <v>1273</v>
      </c>
      <c r="G1366" t="s">
        <v>263</v>
      </c>
      <c r="H1366" t="s">
        <v>261</v>
      </c>
      <c r="I1366">
        <v>162</v>
      </c>
    </row>
    <row r="1367" spans="1:10" x14ac:dyDescent="0.2">
      <c r="A1367" t="s">
        <v>391</v>
      </c>
      <c r="B1367" t="s">
        <v>316</v>
      </c>
      <c r="C1367" t="s">
        <v>253</v>
      </c>
      <c r="D1367" t="s">
        <v>254</v>
      </c>
      <c r="E1367">
        <v>3356</v>
      </c>
      <c r="F1367" t="s">
        <v>2670</v>
      </c>
      <c r="G1367" t="s">
        <v>259</v>
      </c>
      <c r="H1367" t="s">
        <v>261</v>
      </c>
      <c r="I1367">
        <v>144</v>
      </c>
    </row>
    <row r="1368" spans="1:10" x14ac:dyDescent="0.2">
      <c r="A1368" t="s">
        <v>391</v>
      </c>
      <c r="B1368" t="s">
        <v>316</v>
      </c>
      <c r="C1368" t="s">
        <v>253</v>
      </c>
      <c r="D1368" t="s">
        <v>254</v>
      </c>
      <c r="E1368">
        <v>3374</v>
      </c>
      <c r="F1368" t="s">
        <v>2943</v>
      </c>
      <c r="G1368" t="s">
        <v>259</v>
      </c>
      <c r="H1368" t="s">
        <v>261</v>
      </c>
      <c r="I1368">
        <v>57</v>
      </c>
    </row>
    <row r="1369" spans="1:10" x14ac:dyDescent="0.2">
      <c r="A1369" t="s">
        <v>391</v>
      </c>
      <c r="B1369" t="s">
        <v>316</v>
      </c>
      <c r="C1369" t="s">
        <v>253</v>
      </c>
      <c r="D1369" t="s">
        <v>254</v>
      </c>
      <c r="E1369">
        <v>3408</v>
      </c>
      <c r="F1369" t="s">
        <v>2671</v>
      </c>
      <c r="G1369" t="s">
        <v>255</v>
      </c>
      <c r="H1369" t="s">
        <v>288</v>
      </c>
      <c r="I1369">
        <v>113</v>
      </c>
    </row>
    <row r="1370" spans="1:10" x14ac:dyDescent="0.2">
      <c r="A1370" t="s">
        <v>391</v>
      </c>
      <c r="B1370" t="s">
        <v>316</v>
      </c>
      <c r="C1370" t="s">
        <v>262</v>
      </c>
      <c r="D1370" t="s">
        <v>254</v>
      </c>
      <c r="E1370">
        <v>3416</v>
      </c>
      <c r="F1370" t="s">
        <v>2672</v>
      </c>
      <c r="G1370" t="s">
        <v>267</v>
      </c>
      <c r="H1370" t="s">
        <v>265</v>
      </c>
      <c r="I1370">
        <v>35</v>
      </c>
    </row>
    <row r="1371" spans="1:10" x14ac:dyDescent="0.2">
      <c r="A1371" t="s">
        <v>391</v>
      </c>
      <c r="B1371" t="s">
        <v>316</v>
      </c>
      <c r="C1371" t="s">
        <v>253</v>
      </c>
      <c r="D1371" t="s">
        <v>254</v>
      </c>
      <c r="E1371">
        <v>3434</v>
      </c>
      <c r="F1371" t="s">
        <v>2673</v>
      </c>
      <c r="G1371" t="s">
        <v>255</v>
      </c>
      <c r="H1371" t="s">
        <v>270</v>
      </c>
      <c r="I1371">
        <v>132</v>
      </c>
    </row>
    <row r="1372" spans="1:10" x14ac:dyDescent="0.2">
      <c r="A1372" t="s">
        <v>391</v>
      </c>
      <c r="B1372" t="s">
        <v>316</v>
      </c>
      <c r="C1372" t="s">
        <v>253</v>
      </c>
      <c r="D1372" t="s">
        <v>254</v>
      </c>
      <c r="E1372">
        <v>3437</v>
      </c>
      <c r="F1372" t="s">
        <v>2674</v>
      </c>
      <c r="G1372" t="s">
        <v>259</v>
      </c>
      <c r="H1372" t="s">
        <v>270</v>
      </c>
      <c r="I1372">
        <v>40</v>
      </c>
    </row>
    <row r="1373" spans="1:10" x14ac:dyDescent="0.2">
      <c r="A1373" t="s">
        <v>391</v>
      </c>
      <c r="B1373" t="s">
        <v>316</v>
      </c>
      <c r="C1373" t="s">
        <v>264</v>
      </c>
      <c r="D1373" t="s">
        <v>258</v>
      </c>
      <c r="E1373">
        <v>3446</v>
      </c>
      <c r="F1373" t="s">
        <v>1274</v>
      </c>
      <c r="G1373" t="s">
        <v>267</v>
      </c>
      <c r="H1373" t="s">
        <v>270</v>
      </c>
      <c r="I1373">
        <v>206</v>
      </c>
    </row>
    <row r="1374" spans="1:10" x14ac:dyDescent="0.2">
      <c r="A1374" t="s">
        <v>391</v>
      </c>
      <c r="B1374" t="s">
        <v>316</v>
      </c>
      <c r="C1374" t="s">
        <v>262</v>
      </c>
      <c r="D1374" t="s">
        <v>254</v>
      </c>
      <c r="E1374">
        <v>3474</v>
      </c>
      <c r="F1374" t="s">
        <v>2675</v>
      </c>
      <c r="G1374" t="s">
        <v>267</v>
      </c>
      <c r="H1374" t="s">
        <v>281</v>
      </c>
      <c r="I1374">
        <v>26</v>
      </c>
    </row>
    <row r="1375" spans="1:10" x14ac:dyDescent="0.2">
      <c r="A1375" t="s">
        <v>391</v>
      </c>
      <c r="B1375" t="s">
        <v>316</v>
      </c>
      <c r="C1375" t="s">
        <v>262</v>
      </c>
      <c r="D1375" t="s">
        <v>254</v>
      </c>
      <c r="E1375">
        <v>3486</v>
      </c>
      <c r="F1375" t="s">
        <v>3255</v>
      </c>
      <c r="G1375" t="s">
        <v>255</v>
      </c>
      <c r="H1375" t="s">
        <v>281</v>
      </c>
      <c r="I1375">
        <v>46</v>
      </c>
    </row>
    <row r="1376" spans="1:10" x14ac:dyDescent="0.2">
      <c r="A1376" t="s">
        <v>391</v>
      </c>
      <c r="B1376" t="s">
        <v>316</v>
      </c>
      <c r="C1376" t="s">
        <v>257</v>
      </c>
      <c r="D1376" t="s">
        <v>254</v>
      </c>
      <c r="E1376">
        <v>3495</v>
      </c>
      <c r="F1376" t="s">
        <v>2676</v>
      </c>
      <c r="G1376" t="s">
        <v>259</v>
      </c>
      <c r="H1376" t="s">
        <v>281</v>
      </c>
      <c r="I1376">
        <v>20</v>
      </c>
    </row>
    <row r="1377" spans="1:10" x14ac:dyDescent="0.2">
      <c r="A1377" t="s">
        <v>391</v>
      </c>
      <c r="B1377" t="s">
        <v>316</v>
      </c>
      <c r="C1377" t="s">
        <v>253</v>
      </c>
      <c r="D1377" t="s">
        <v>254</v>
      </c>
      <c r="E1377">
        <v>3515</v>
      </c>
      <c r="F1377" t="s">
        <v>2677</v>
      </c>
      <c r="G1377" t="s">
        <v>259</v>
      </c>
      <c r="H1377" t="s">
        <v>288</v>
      </c>
      <c r="I1377">
        <v>28</v>
      </c>
    </row>
    <row r="1378" spans="1:10" x14ac:dyDescent="0.2">
      <c r="A1378" t="s">
        <v>391</v>
      </c>
      <c r="B1378" t="s">
        <v>316</v>
      </c>
      <c r="C1378" t="s">
        <v>253</v>
      </c>
      <c r="D1378" t="s">
        <v>254</v>
      </c>
      <c r="E1378">
        <v>3611</v>
      </c>
      <c r="F1378" t="s">
        <v>2678</v>
      </c>
      <c r="G1378" t="s">
        <v>255</v>
      </c>
      <c r="H1378" t="s">
        <v>288</v>
      </c>
      <c r="I1378">
        <v>191</v>
      </c>
    </row>
    <row r="1379" spans="1:10" x14ac:dyDescent="0.2">
      <c r="A1379" t="s">
        <v>391</v>
      </c>
      <c r="B1379" t="s">
        <v>316</v>
      </c>
      <c r="C1379" t="s">
        <v>262</v>
      </c>
      <c r="D1379" t="s">
        <v>254</v>
      </c>
      <c r="E1379">
        <v>3623</v>
      </c>
      <c r="F1379" t="s">
        <v>2679</v>
      </c>
      <c r="G1379" t="s">
        <v>267</v>
      </c>
      <c r="H1379" t="s">
        <v>266</v>
      </c>
      <c r="I1379">
        <v>67</v>
      </c>
    </row>
    <row r="1380" spans="1:10" x14ac:dyDescent="0.2">
      <c r="A1380" t="s">
        <v>391</v>
      </c>
      <c r="B1380" t="s">
        <v>316</v>
      </c>
      <c r="C1380" t="s">
        <v>262</v>
      </c>
      <c r="D1380" t="s">
        <v>254</v>
      </c>
      <c r="E1380">
        <v>3649</v>
      </c>
      <c r="F1380" t="s">
        <v>627</v>
      </c>
      <c r="G1380" t="s">
        <v>255</v>
      </c>
      <c r="H1380" t="s">
        <v>266</v>
      </c>
      <c r="I1380">
        <v>305</v>
      </c>
    </row>
    <row r="1381" spans="1:10" x14ac:dyDescent="0.2">
      <c r="A1381" t="s">
        <v>391</v>
      </c>
      <c r="B1381" t="s">
        <v>316</v>
      </c>
      <c r="C1381" t="s">
        <v>262</v>
      </c>
      <c r="D1381" t="s">
        <v>254</v>
      </c>
      <c r="E1381">
        <v>3656</v>
      </c>
      <c r="F1381" t="s">
        <v>2680</v>
      </c>
      <c r="G1381" t="s">
        <v>255</v>
      </c>
      <c r="H1381" t="s">
        <v>266</v>
      </c>
      <c r="I1381">
        <v>312</v>
      </c>
    </row>
    <row r="1382" spans="1:10" x14ac:dyDescent="0.2">
      <c r="A1382" t="s">
        <v>391</v>
      </c>
      <c r="B1382" t="s">
        <v>316</v>
      </c>
      <c r="C1382" t="s">
        <v>262</v>
      </c>
      <c r="D1382" t="s">
        <v>254</v>
      </c>
      <c r="E1382">
        <v>3659</v>
      </c>
      <c r="F1382" t="s">
        <v>2681</v>
      </c>
      <c r="G1382" t="s">
        <v>255</v>
      </c>
      <c r="H1382" t="s">
        <v>266</v>
      </c>
      <c r="I1382" t="s">
        <v>417</v>
      </c>
      <c r="J1382" t="s">
        <v>3537</v>
      </c>
    </row>
    <row r="1383" spans="1:10" x14ac:dyDescent="0.2">
      <c r="A1383" t="s">
        <v>391</v>
      </c>
      <c r="B1383" t="s">
        <v>316</v>
      </c>
      <c r="C1383" t="s">
        <v>262</v>
      </c>
      <c r="D1383" t="s">
        <v>254</v>
      </c>
      <c r="E1383">
        <v>3664</v>
      </c>
      <c r="F1383" t="s">
        <v>628</v>
      </c>
      <c r="G1383" t="s">
        <v>267</v>
      </c>
      <c r="H1383" t="s">
        <v>266</v>
      </c>
      <c r="I1383">
        <v>78</v>
      </c>
    </row>
    <row r="1384" spans="1:10" x14ac:dyDescent="0.2">
      <c r="A1384" t="s">
        <v>391</v>
      </c>
      <c r="B1384" t="s">
        <v>316</v>
      </c>
      <c r="C1384" t="s">
        <v>257</v>
      </c>
      <c r="D1384" t="s">
        <v>254</v>
      </c>
      <c r="E1384">
        <v>3672</v>
      </c>
      <c r="F1384" t="s">
        <v>2682</v>
      </c>
      <c r="G1384" t="s">
        <v>255</v>
      </c>
      <c r="H1384" t="s">
        <v>266</v>
      </c>
      <c r="I1384">
        <v>155</v>
      </c>
    </row>
    <row r="1385" spans="1:10" x14ac:dyDescent="0.2">
      <c r="A1385" t="s">
        <v>391</v>
      </c>
      <c r="B1385" t="s">
        <v>316</v>
      </c>
      <c r="C1385" t="s">
        <v>262</v>
      </c>
      <c r="D1385" t="s">
        <v>258</v>
      </c>
      <c r="E1385">
        <v>3683</v>
      </c>
      <c r="F1385" t="s">
        <v>2683</v>
      </c>
      <c r="G1385" t="s">
        <v>255</v>
      </c>
      <c r="H1385" t="s">
        <v>266</v>
      </c>
      <c r="I1385">
        <v>60</v>
      </c>
    </row>
    <row r="1386" spans="1:10" x14ac:dyDescent="0.2">
      <c r="A1386" t="s">
        <v>391</v>
      </c>
      <c r="B1386" t="s">
        <v>316</v>
      </c>
      <c r="C1386" t="s">
        <v>253</v>
      </c>
      <c r="D1386" t="s">
        <v>254</v>
      </c>
      <c r="E1386">
        <v>3692</v>
      </c>
      <c r="F1386" t="s">
        <v>2684</v>
      </c>
      <c r="G1386" t="s">
        <v>267</v>
      </c>
      <c r="H1386" t="s">
        <v>266</v>
      </c>
      <c r="I1386">
        <v>214</v>
      </c>
    </row>
    <row r="1387" spans="1:10" x14ac:dyDescent="0.2">
      <c r="A1387" t="s">
        <v>391</v>
      </c>
      <c r="B1387" t="s">
        <v>316</v>
      </c>
      <c r="C1387" t="s">
        <v>257</v>
      </c>
      <c r="D1387" t="s">
        <v>254</v>
      </c>
      <c r="E1387">
        <v>3698</v>
      </c>
      <c r="F1387" t="s">
        <v>2685</v>
      </c>
      <c r="G1387" t="s">
        <v>267</v>
      </c>
      <c r="H1387" t="s">
        <v>266</v>
      </c>
      <c r="I1387">
        <v>104</v>
      </c>
    </row>
    <row r="1388" spans="1:10" x14ac:dyDescent="0.2">
      <c r="A1388" t="s">
        <v>391</v>
      </c>
      <c r="B1388" t="s">
        <v>316</v>
      </c>
      <c r="C1388" t="s">
        <v>253</v>
      </c>
      <c r="D1388" t="s">
        <v>254</v>
      </c>
      <c r="E1388">
        <v>3708</v>
      </c>
      <c r="F1388" t="s">
        <v>2686</v>
      </c>
      <c r="G1388" t="s">
        <v>255</v>
      </c>
      <c r="H1388" t="s">
        <v>289</v>
      </c>
      <c r="I1388">
        <v>621</v>
      </c>
    </row>
    <row r="1389" spans="1:10" x14ac:dyDescent="0.2">
      <c r="A1389" t="s">
        <v>391</v>
      </c>
      <c r="B1389" t="s">
        <v>316</v>
      </c>
      <c r="C1389" t="s">
        <v>262</v>
      </c>
      <c r="D1389" t="s">
        <v>254</v>
      </c>
      <c r="E1389">
        <v>3727</v>
      </c>
      <c r="F1389" t="s">
        <v>3802</v>
      </c>
      <c r="G1389" t="s">
        <v>267</v>
      </c>
      <c r="H1389" t="s">
        <v>266</v>
      </c>
      <c r="I1389">
        <v>52</v>
      </c>
    </row>
    <row r="1390" spans="1:10" x14ac:dyDescent="0.2">
      <c r="A1390" t="s">
        <v>391</v>
      </c>
      <c r="B1390" t="s">
        <v>316</v>
      </c>
      <c r="C1390" t="s">
        <v>262</v>
      </c>
      <c r="D1390" t="s">
        <v>254</v>
      </c>
      <c r="E1390">
        <v>3765</v>
      </c>
      <c r="F1390" t="s">
        <v>2687</v>
      </c>
      <c r="G1390" t="s">
        <v>255</v>
      </c>
      <c r="H1390" t="s">
        <v>266</v>
      </c>
      <c r="I1390" t="s">
        <v>286</v>
      </c>
      <c r="J1390" t="s">
        <v>4160</v>
      </c>
    </row>
    <row r="1391" spans="1:10" x14ac:dyDescent="0.2">
      <c r="A1391" t="s">
        <v>391</v>
      </c>
      <c r="B1391" t="s">
        <v>316</v>
      </c>
      <c r="C1391" t="s">
        <v>253</v>
      </c>
      <c r="D1391" t="s">
        <v>254</v>
      </c>
      <c r="E1391">
        <v>3803</v>
      </c>
      <c r="F1391" t="s">
        <v>2688</v>
      </c>
      <c r="G1391" t="s">
        <v>259</v>
      </c>
      <c r="H1391" t="s">
        <v>266</v>
      </c>
      <c r="I1391">
        <v>13</v>
      </c>
    </row>
    <row r="1392" spans="1:10" x14ac:dyDescent="0.2">
      <c r="A1392" t="s">
        <v>391</v>
      </c>
      <c r="B1392" t="s">
        <v>316</v>
      </c>
      <c r="C1392" t="s">
        <v>253</v>
      </c>
      <c r="D1392" t="s">
        <v>254</v>
      </c>
      <c r="E1392">
        <v>3865</v>
      </c>
      <c r="F1392" t="s">
        <v>2689</v>
      </c>
      <c r="G1392" t="s">
        <v>255</v>
      </c>
      <c r="H1392" t="s">
        <v>289</v>
      </c>
      <c r="I1392" t="s">
        <v>286</v>
      </c>
      <c r="J1392" t="s">
        <v>3534</v>
      </c>
    </row>
    <row r="1393" spans="1:10" x14ac:dyDescent="0.2">
      <c r="A1393" t="s">
        <v>391</v>
      </c>
      <c r="B1393" t="s">
        <v>316</v>
      </c>
      <c r="C1393" t="s">
        <v>262</v>
      </c>
      <c r="D1393" t="s">
        <v>254</v>
      </c>
      <c r="E1393">
        <v>3901</v>
      </c>
      <c r="F1393" t="s">
        <v>2690</v>
      </c>
      <c r="G1393" t="s">
        <v>255</v>
      </c>
      <c r="H1393" t="s">
        <v>266</v>
      </c>
      <c r="I1393">
        <v>264</v>
      </c>
    </row>
    <row r="1394" spans="1:10" x14ac:dyDescent="0.2">
      <c r="A1394" t="s">
        <v>391</v>
      </c>
      <c r="B1394" t="s">
        <v>316</v>
      </c>
      <c r="C1394" t="s">
        <v>262</v>
      </c>
      <c r="D1394" t="s">
        <v>254</v>
      </c>
      <c r="E1394">
        <v>3904</v>
      </c>
      <c r="F1394" t="s">
        <v>2691</v>
      </c>
      <c r="G1394" t="s">
        <v>267</v>
      </c>
      <c r="H1394" t="s">
        <v>266</v>
      </c>
      <c r="I1394">
        <v>107</v>
      </c>
    </row>
    <row r="1395" spans="1:10" x14ac:dyDescent="0.2">
      <c r="A1395" t="s">
        <v>391</v>
      </c>
      <c r="B1395" t="s">
        <v>316</v>
      </c>
      <c r="C1395" t="s">
        <v>253</v>
      </c>
      <c r="D1395" t="s">
        <v>254</v>
      </c>
      <c r="E1395">
        <v>3923</v>
      </c>
      <c r="F1395" t="s">
        <v>2692</v>
      </c>
      <c r="G1395" t="s">
        <v>267</v>
      </c>
      <c r="H1395" t="s">
        <v>266</v>
      </c>
      <c r="I1395" t="s">
        <v>286</v>
      </c>
      <c r="J1395" t="s">
        <v>4161</v>
      </c>
    </row>
    <row r="1396" spans="1:10" x14ac:dyDescent="0.2">
      <c r="A1396" t="s">
        <v>391</v>
      </c>
      <c r="B1396" t="s">
        <v>316</v>
      </c>
      <c r="C1396" t="s">
        <v>253</v>
      </c>
      <c r="D1396" t="s">
        <v>254</v>
      </c>
      <c r="E1396">
        <v>3925</v>
      </c>
      <c r="F1396" t="s">
        <v>2693</v>
      </c>
      <c r="G1396" t="s">
        <v>255</v>
      </c>
      <c r="H1396" t="s">
        <v>266</v>
      </c>
      <c r="I1396">
        <v>288</v>
      </c>
    </row>
    <row r="1397" spans="1:10" x14ac:dyDescent="0.2">
      <c r="A1397" t="s">
        <v>391</v>
      </c>
      <c r="B1397" t="s">
        <v>316</v>
      </c>
      <c r="C1397" t="s">
        <v>253</v>
      </c>
      <c r="D1397" t="s">
        <v>254</v>
      </c>
      <c r="E1397">
        <v>3934</v>
      </c>
      <c r="F1397" t="s">
        <v>397</v>
      </c>
      <c r="G1397" t="s">
        <v>255</v>
      </c>
      <c r="H1397" t="s">
        <v>266</v>
      </c>
      <c r="I1397">
        <v>104</v>
      </c>
    </row>
    <row r="1398" spans="1:10" x14ac:dyDescent="0.2">
      <c r="A1398" t="s">
        <v>391</v>
      </c>
      <c r="B1398" t="s">
        <v>316</v>
      </c>
      <c r="C1398" t="s">
        <v>253</v>
      </c>
      <c r="D1398" t="s">
        <v>258</v>
      </c>
      <c r="E1398">
        <v>3953</v>
      </c>
      <c r="F1398" t="s">
        <v>2455</v>
      </c>
      <c r="G1398" t="s">
        <v>259</v>
      </c>
      <c r="H1398" t="s">
        <v>289</v>
      </c>
      <c r="I1398">
        <v>38</v>
      </c>
    </row>
    <row r="1399" spans="1:10" x14ac:dyDescent="0.2">
      <c r="A1399" t="s">
        <v>391</v>
      </c>
      <c r="B1399" t="s">
        <v>316</v>
      </c>
      <c r="C1399" t="s">
        <v>264</v>
      </c>
      <c r="D1399" t="s">
        <v>254</v>
      </c>
      <c r="E1399">
        <v>3960</v>
      </c>
      <c r="F1399" t="s">
        <v>398</v>
      </c>
      <c r="G1399" t="s">
        <v>267</v>
      </c>
      <c r="H1399" t="s">
        <v>266</v>
      </c>
      <c r="I1399">
        <v>37</v>
      </c>
    </row>
    <row r="1400" spans="1:10" x14ac:dyDescent="0.2">
      <c r="A1400" t="s">
        <v>391</v>
      </c>
      <c r="B1400" t="s">
        <v>316</v>
      </c>
      <c r="C1400" t="s">
        <v>264</v>
      </c>
      <c r="D1400" t="s">
        <v>258</v>
      </c>
      <c r="E1400">
        <v>3984</v>
      </c>
      <c r="F1400" t="s">
        <v>2694</v>
      </c>
      <c r="G1400" t="s">
        <v>255</v>
      </c>
      <c r="H1400" t="s">
        <v>266</v>
      </c>
      <c r="I1400">
        <v>235</v>
      </c>
    </row>
    <row r="1401" spans="1:10" x14ac:dyDescent="0.2">
      <c r="A1401" t="s">
        <v>391</v>
      </c>
      <c r="B1401" t="s">
        <v>316</v>
      </c>
      <c r="C1401" t="s">
        <v>262</v>
      </c>
      <c r="D1401" t="s">
        <v>254</v>
      </c>
      <c r="E1401">
        <v>4004</v>
      </c>
      <c r="F1401" t="s">
        <v>2695</v>
      </c>
      <c r="G1401" t="s">
        <v>255</v>
      </c>
      <c r="H1401" t="s">
        <v>268</v>
      </c>
      <c r="I1401" t="s">
        <v>322</v>
      </c>
      <c r="J1401" t="s">
        <v>4162</v>
      </c>
    </row>
    <row r="1402" spans="1:10" x14ac:dyDescent="0.2">
      <c r="A1402" t="s">
        <v>391</v>
      </c>
      <c r="B1402" t="s">
        <v>316</v>
      </c>
      <c r="C1402" t="s">
        <v>253</v>
      </c>
      <c r="D1402" t="s">
        <v>254</v>
      </c>
      <c r="E1402">
        <v>4082</v>
      </c>
      <c r="F1402" t="s">
        <v>2696</v>
      </c>
      <c r="G1402" t="s">
        <v>255</v>
      </c>
      <c r="H1402" t="s">
        <v>268</v>
      </c>
      <c r="I1402">
        <v>225</v>
      </c>
    </row>
    <row r="1403" spans="1:10" x14ac:dyDescent="0.2">
      <c r="A1403" t="s">
        <v>391</v>
      </c>
      <c r="B1403" t="s">
        <v>316</v>
      </c>
      <c r="C1403" t="s">
        <v>253</v>
      </c>
      <c r="D1403" t="s">
        <v>254</v>
      </c>
      <c r="E1403">
        <v>4088</v>
      </c>
      <c r="F1403" t="s">
        <v>2697</v>
      </c>
      <c r="G1403" t="s">
        <v>255</v>
      </c>
      <c r="H1403" t="s">
        <v>268</v>
      </c>
      <c r="I1403" t="s">
        <v>322</v>
      </c>
      <c r="J1403" t="s">
        <v>4163</v>
      </c>
    </row>
    <row r="1404" spans="1:10" x14ac:dyDescent="0.2">
      <c r="A1404" t="s">
        <v>391</v>
      </c>
      <c r="B1404" t="s">
        <v>316</v>
      </c>
      <c r="C1404" t="s">
        <v>253</v>
      </c>
      <c r="D1404" t="s">
        <v>254</v>
      </c>
      <c r="E1404">
        <v>4116</v>
      </c>
      <c r="F1404" t="s">
        <v>2698</v>
      </c>
      <c r="G1404" t="s">
        <v>255</v>
      </c>
      <c r="H1404" t="s">
        <v>268</v>
      </c>
      <c r="I1404">
        <v>539</v>
      </c>
    </row>
    <row r="1405" spans="1:10" x14ac:dyDescent="0.2">
      <c r="A1405" t="s">
        <v>391</v>
      </c>
      <c r="B1405" t="s">
        <v>316</v>
      </c>
      <c r="C1405" t="s">
        <v>262</v>
      </c>
      <c r="D1405" t="s">
        <v>254</v>
      </c>
      <c r="E1405">
        <v>4186</v>
      </c>
      <c r="F1405" t="s">
        <v>2699</v>
      </c>
      <c r="G1405" t="s">
        <v>255</v>
      </c>
      <c r="H1405" t="s">
        <v>268</v>
      </c>
      <c r="I1405" t="s">
        <v>278</v>
      </c>
      <c r="J1405" t="s">
        <v>3774</v>
      </c>
    </row>
    <row r="1406" spans="1:10" x14ac:dyDescent="0.2">
      <c r="A1406" t="s">
        <v>391</v>
      </c>
      <c r="B1406" t="s">
        <v>316</v>
      </c>
      <c r="C1406" t="s">
        <v>262</v>
      </c>
      <c r="D1406" t="s">
        <v>254</v>
      </c>
      <c r="E1406">
        <v>4189</v>
      </c>
      <c r="F1406" t="s">
        <v>2700</v>
      </c>
      <c r="G1406" t="s">
        <v>255</v>
      </c>
      <c r="H1406" t="s">
        <v>268</v>
      </c>
      <c r="I1406">
        <v>915</v>
      </c>
    </row>
    <row r="1407" spans="1:10" x14ac:dyDescent="0.2">
      <c r="A1407" t="s">
        <v>391</v>
      </c>
      <c r="B1407" t="s">
        <v>316</v>
      </c>
      <c r="C1407" t="s">
        <v>253</v>
      </c>
      <c r="D1407" t="s">
        <v>254</v>
      </c>
      <c r="E1407">
        <v>4301</v>
      </c>
      <c r="F1407" t="s">
        <v>2701</v>
      </c>
      <c r="G1407" t="s">
        <v>255</v>
      </c>
      <c r="H1407" t="s">
        <v>260</v>
      </c>
      <c r="I1407">
        <v>538</v>
      </c>
    </row>
    <row r="1408" spans="1:10" x14ac:dyDescent="0.2">
      <c r="A1408" t="s">
        <v>391</v>
      </c>
      <c r="B1408" t="s">
        <v>316</v>
      </c>
      <c r="C1408" t="s">
        <v>253</v>
      </c>
      <c r="D1408" t="s">
        <v>254</v>
      </c>
      <c r="E1408">
        <v>4304</v>
      </c>
      <c r="F1408" t="s">
        <v>2702</v>
      </c>
      <c r="G1408" t="s">
        <v>259</v>
      </c>
      <c r="H1408" t="s">
        <v>266</v>
      </c>
      <c r="I1408">
        <v>54</v>
      </c>
    </row>
    <row r="1409" spans="1:10" x14ac:dyDescent="0.2">
      <c r="A1409" t="s">
        <v>391</v>
      </c>
      <c r="B1409" t="s">
        <v>316</v>
      </c>
      <c r="C1409" t="s">
        <v>262</v>
      </c>
      <c r="D1409" t="s">
        <v>254</v>
      </c>
      <c r="E1409">
        <v>4324</v>
      </c>
      <c r="F1409" t="s">
        <v>2703</v>
      </c>
      <c r="G1409" t="s">
        <v>255</v>
      </c>
      <c r="H1409" t="s">
        <v>260</v>
      </c>
      <c r="I1409" t="s">
        <v>339</v>
      </c>
      <c r="J1409" t="s">
        <v>3933</v>
      </c>
    </row>
    <row r="1410" spans="1:10" x14ac:dyDescent="0.2">
      <c r="A1410" t="s">
        <v>391</v>
      </c>
      <c r="B1410" t="s">
        <v>316</v>
      </c>
      <c r="C1410" t="s">
        <v>253</v>
      </c>
      <c r="D1410" t="s">
        <v>254</v>
      </c>
      <c r="E1410">
        <v>4344</v>
      </c>
      <c r="F1410" t="s">
        <v>2704</v>
      </c>
      <c r="G1410" t="s">
        <v>255</v>
      </c>
      <c r="H1410" t="s">
        <v>266</v>
      </c>
      <c r="I1410">
        <v>673</v>
      </c>
    </row>
    <row r="1411" spans="1:10" x14ac:dyDescent="0.2">
      <c r="A1411" t="s">
        <v>391</v>
      </c>
      <c r="B1411" t="s">
        <v>316</v>
      </c>
      <c r="C1411" t="s">
        <v>253</v>
      </c>
      <c r="D1411" t="s">
        <v>254</v>
      </c>
      <c r="E1411">
        <v>4381</v>
      </c>
      <c r="F1411" t="s">
        <v>2705</v>
      </c>
      <c r="G1411" t="s">
        <v>267</v>
      </c>
      <c r="H1411" t="s">
        <v>266</v>
      </c>
      <c r="I1411">
        <v>36</v>
      </c>
    </row>
    <row r="1412" spans="1:10" x14ac:dyDescent="0.2">
      <c r="A1412" t="s">
        <v>391</v>
      </c>
      <c r="B1412" t="s">
        <v>316</v>
      </c>
      <c r="C1412" t="s">
        <v>253</v>
      </c>
      <c r="D1412" t="s">
        <v>258</v>
      </c>
      <c r="E1412">
        <v>4386</v>
      </c>
      <c r="F1412" t="s">
        <v>2706</v>
      </c>
      <c r="G1412" t="s">
        <v>263</v>
      </c>
      <c r="H1412" t="s">
        <v>266</v>
      </c>
      <c r="I1412">
        <v>38</v>
      </c>
    </row>
    <row r="1413" spans="1:10" x14ac:dyDescent="0.2">
      <c r="A1413" t="s">
        <v>391</v>
      </c>
      <c r="B1413" t="s">
        <v>316</v>
      </c>
      <c r="C1413" t="s">
        <v>262</v>
      </c>
      <c r="D1413" t="s">
        <v>258</v>
      </c>
      <c r="E1413">
        <v>4395</v>
      </c>
      <c r="F1413" t="s">
        <v>2707</v>
      </c>
      <c r="G1413" t="s">
        <v>267</v>
      </c>
      <c r="H1413" t="s">
        <v>266</v>
      </c>
      <c r="I1413">
        <v>44</v>
      </c>
    </row>
    <row r="1414" spans="1:10" x14ac:dyDescent="0.2">
      <c r="A1414" t="s">
        <v>391</v>
      </c>
      <c r="B1414" t="s">
        <v>316</v>
      </c>
      <c r="C1414" t="s">
        <v>264</v>
      </c>
      <c r="D1414" t="s">
        <v>258</v>
      </c>
      <c r="E1414">
        <v>4398</v>
      </c>
      <c r="F1414" t="s">
        <v>2708</v>
      </c>
      <c r="G1414" t="s">
        <v>259</v>
      </c>
      <c r="H1414" t="s">
        <v>266</v>
      </c>
      <c r="I1414">
        <v>60</v>
      </c>
    </row>
    <row r="1415" spans="1:10" x14ac:dyDescent="0.2">
      <c r="A1415" t="s">
        <v>391</v>
      </c>
      <c r="B1415" t="s">
        <v>316</v>
      </c>
      <c r="C1415" t="s">
        <v>262</v>
      </c>
      <c r="D1415" t="s">
        <v>258</v>
      </c>
      <c r="E1415">
        <v>4428</v>
      </c>
      <c r="F1415" t="s">
        <v>2709</v>
      </c>
      <c r="G1415" t="s">
        <v>267</v>
      </c>
      <c r="H1415" t="s">
        <v>266</v>
      </c>
      <c r="I1415">
        <v>173</v>
      </c>
    </row>
    <row r="1416" spans="1:10" x14ac:dyDescent="0.2">
      <c r="A1416" t="s">
        <v>391</v>
      </c>
      <c r="B1416" t="s">
        <v>316</v>
      </c>
      <c r="C1416" t="s">
        <v>253</v>
      </c>
      <c r="D1416" t="s">
        <v>254</v>
      </c>
      <c r="E1416">
        <v>4437</v>
      </c>
      <c r="F1416" t="s">
        <v>2710</v>
      </c>
      <c r="G1416" t="s">
        <v>267</v>
      </c>
      <c r="H1416" t="s">
        <v>266</v>
      </c>
      <c r="I1416">
        <v>52</v>
      </c>
    </row>
    <row r="1417" spans="1:10" x14ac:dyDescent="0.2">
      <c r="A1417" t="s">
        <v>391</v>
      </c>
      <c r="B1417" t="s">
        <v>316</v>
      </c>
      <c r="C1417" t="s">
        <v>262</v>
      </c>
      <c r="D1417" t="s">
        <v>254</v>
      </c>
      <c r="E1417">
        <v>4463</v>
      </c>
      <c r="F1417" t="s">
        <v>1498</v>
      </c>
      <c r="G1417" t="s">
        <v>255</v>
      </c>
      <c r="H1417" t="s">
        <v>268</v>
      </c>
      <c r="I1417">
        <v>149</v>
      </c>
    </row>
    <row r="1418" spans="1:10" x14ac:dyDescent="0.2">
      <c r="A1418" t="s">
        <v>391</v>
      </c>
      <c r="B1418" t="s">
        <v>316</v>
      </c>
      <c r="C1418" t="s">
        <v>262</v>
      </c>
      <c r="D1418" t="s">
        <v>258</v>
      </c>
      <c r="E1418">
        <v>4487</v>
      </c>
      <c r="F1418" t="s">
        <v>1410</v>
      </c>
      <c r="G1418" t="s">
        <v>267</v>
      </c>
      <c r="H1418" t="s">
        <v>266</v>
      </c>
      <c r="I1418">
        <v>130</v>
      </c>
    </row>
    <row r="1419" spans="1:10" x14ac:dyDescent="0.2">
      <c r="A1419" t="s">
        <v>391</v>
      </c>
      <c r="B1419" t="s">
        <v>316</v>
      </c>
      <c r="C1419" t="s">
        <v>262</v>
      </c>
      <c r="D1419" t="s">
        <v>254</v>
      </c>
      <c r="E1419">
        <v>4565</v>
      </c>
      <c r="F1419" t="s">
        <v>2711</v>
      </c>
      <c r="G1419" t="s">
        <v>267</v>
      </c>
      <c r="H1419" t="s">
        <v>300</v>
      </c>
      <c r="I1419" t="s">
        <v>286</v>
      </c>
      <c r="J1419" t="s">
        <v>4164</v>
      </c>
    </row>
    <row r="1420" spans="1:10" x14ac:dyDescent="0.2">
      <c r="A1420" t="s">
        <v>391</v>
      </c>
      <c r="B1420" t="s">
        <v>316</v>
      </c>
      <c r="C1420" t="s">
        <v>262</v>
      </c>
      <c r="D1420" t="s">
        <v>258</v>
      </c>
      <c r="E1420">
        <v>4587</v>
      </c>
      <c r="F1420" t="s">
        <v>1499</v>
      </c>
      <c r="G1420" t="s">
        <v>255</v>
      </c>
      <c r="H1420" t="s">
        <v>300</v>
      </c>
      <c r="I1420" t="s">
        <v>314</v>
      </c>
      <c r="J1420" t="s">
        <v>4020</v>
      </c>
    </row>
    <row r="1421" spans="1:10" x14ac:dyDescent="0.2">
      <c r="A1421" t="s">
        <v>391</v>
      </c>
      <c r="B1421" t="s">
        <v>316</v>
      </c>
      <c r="C1421" t="s">
        <v>262</v>
      </c>
      <c r="D1421" t="s">
        <v>258</v>
      </c>
      <c r="E1421">
        <v>4593</v>
      </c>
      <c r="F1421" t="s">
        <v>2712</v>
      </c>
      <c r="G1421" t="s">
        <v>267</v>
      </c>
      <c r="H1421" t="s">
        <v>300</v>
      </c>
      <c r="I1421">
        <v>978</v>
      </c>
    </row>
    <row r="1422" spans="1:10" x14ac:dyDescent="0.2">
      <c r="A1422" t="s">
        <v>391</v>
      </c>
      <c r="B1422" t="s">
        <v>316</v>
      </c>
      <c r="C1422" t="s">
        <v>262</v>
      </c>
      <c r="D1422" t="s">
        <v>254</v>
      </c>
      <c r="E1422">
        <v>4596</v>
      </c>
      <c r="F1422" t="s">
        <v>2713</v>
      </c>
      <c r="G1422" t="s">
        <v>267</v>
      </c>
      <c r="H1422" t="s">
        <v>300</v>
      </c>
      <c r="I1422">
        <v>123</v>
      </c>
    </row>
    <row r="1423" spans="1:10" x14ac:dyDescent="0.2">
      <c r="A1423" t="s">
        <v>391</v>
      </c>
      <c r="B1423" t="s">
        <v>316</v>
      </c>
      <c r="C1423" t="s">
        <v>262</v>
      </c>
      <c r="D1423" t="s">
        <v>254</v>
      </c>
      <c r="E1423">
        <v>4597</v>
      </c>
      <c r="F1423" t="s">
        <v>2714</v>
      </c>
      <c r="G1423" t="s">
        <v>267</v>
      </c>
      <c r="H1423" t="s">
        <v>300</v>
      </c>
      <c r="I1423">
        <v>196</v>
      </c>
    </row>
    <row r="1424" spans="1:10" x14ac:dyDescent="0.2">
      <c r="A1424" t="s">
        <v>391</v>
      </c>
      <c r="B1424" t="s">
        <v>316</v>
      </c>
      <c r="C1424" t="s">
        <v>253</v>
      </c>
      <c r="D1424" t="s">
        <v>254</v>
      </c>
      <c r="E1424">
        <v>4651</v>
      </c>
      <c r="F1424" t="s">
        <v>2715</v>
      </c>
      <c r="G1424" t="s">
        <v>255</v>
      </c>
      <c r="H1424" t="s">
        <v>260</v>
      </c>
      <c r="I1424">
        <v>165</v>
      </c>
    </row>
    <row r="1425" spans="1:10" x14ac:dyDescent="0.2">
      <c r="A1425" t="s">
        <v>391</v>
      </c>
      <c r="B1425" t="s">
        <v>316</v>
      </c>
      <c r="C1425" t="s">
        <v>253</v>
      </c>
      <c r="D1425" t="s">
        <v>254</v>
      </c>
      <c r="E1425">
        <v>4664</v>
      </c>
      <c r="F1425" t="s">
        <v>2716</v>
      </c>
      <c r="G1425" t="s">
        <v>259</v>
      </c>
      <c r="H1425" t="s">
        <v>260</v>
      </c>
      <c r="I1425">
        <v>23</v>
      </c>
    </row>
    <row r="1426" spans="1:10" x14ac:dyDescent="0.2">
      <c r="A1426" t="s">
        <v>391</v>
      </c>
      <c r="B1426" t="s">
        <v>316</v>
      </c>
      <c r="C1426" t="s">
        <v>253</v>
      </c>
      <c r="D1426" t="s">
        <v>254</v>
      </c>
      <c r="E1426">
        <v>4667</v>
      </c>
      <c r="F1426" t="s">
        <v>2717</v>
      </c>
      <c r="G1426" t="s">
        <v>259</v>
      </c>
      <c r="H1426" t="s">
        <v>266</v>
      </c>
      <c r="I1426">
        <v>120</v>
      </c>
    </row>
    <row r="1427" spans="1:10" x14ac:dyDescent="0.2">
      <c r="A1427" t="s">
        <v>391</v>
      </c>
      <c r="B1427" t="s">
        <v>316</v>
      </c>
      <c r="C1427" t="s">
        <v>253</v>
      </c>
      <c r="D1427" t="s">
        <v>254</v>
      </c>
      <c r="E1427">
        <v>4691</v>
      </c>
      <c r="F1427" t="s">
        <v>517</v>
      </c>
      <c r="G1427" t="s">
        <v>263</v>
      </c>
      <c r="H1427" t="s">
        <v>260</v>
      </c>
      <c r="I1427">
        <v>148</v>
      </c>
    </row>
    <row r="1428" spans="1:10" x14ac:dyDescent="0.2">
      <c r="A1428" t="s">
        <v>391</v>
      </c>
      <c r="B1428" t="s">
        <v>316</v>
      </c>
      <c r="C1428" t="s">
        <v>262</v>
      </c>
      <c r="D1428" t="s">
        <v>254</v>
      </c>
      <c r="E1428">
        <v>4712</v>
      </c>
      <c r="F1428" t="s">
        <v>2718</v>
      </c>
      <c r="G1428" t="s">
        <v>259</v>
      </c>
      <c r="H1428" t="s">
        <v>260</v>
      </c>
      <c r="I1428">
        <v>130</v>
      </c>
    </row>
    <row r="1429" spans="1:10" x14ac:dyDescent="0.2">
      <c r="A1429" t="s">
        <v>391</v>
      </c>
      <c r="B1429" t="s">
        <v>316</v>
      </c>
      <c r="C1429" t="s">
        <v>257</v>
      </c>
      <c r="D1429" t="s">
        <v>254</v>
      </c>
      <c r="E1429">
        <v>4754</v>
      </c>
      <c r="F1429" t="s">
        <v>2719</v>
      </c>
      <c r="G1429" t="s">
        <v>259</v>
      </c>
      <c r="H1429" t="s">
        <v>260</v>
      </c>
      <c r="I1429">
        <v>65</v>
      </c>
    </row>
    <row r="1430" spans="1:10" x14ac:dyDescent="0.2">
      <c r="A1430" t="s">
        <v>391</v>
      </c>
      <c r="B1430" t="s">
        <v>316</v>
      </c>
      <c r="C1430" t="s">
        <v>262</v>
      </c>
      <c r="D1430" t="s">
        <v>254</v>
      </c>
      <c r="E1430">
        <v>4755</v>
      </c>
      <c r="F1430" t="s">
        <v>399</v>
      </c>
      <c r="G1430" t="s">
        <v>255</v>
      </c>
      <c r="H1430" t="s">
        <v>260</v>
      </c>
      <c r="I1430" t="s">
        <v>475</v>
      </c>
      <c r="J1430" t="s">
        <v>4165</v>
      </c>
    </row>
    <row r="1431" spans="1:10" x14ac:dyDescent="0.2">
      <c r="A1431" t="s">
        <v>391</v>
      </c>
      <c r="B1431" t="s">
        <v>316</v>
      </c>
      <c r="C1431" t="s">
        <v>262</v>
      </c>
      <c r="D1431" t="s">
        <v>254</v>
      </c>
      <c r="E1431">
        <v>4776</v>
      </c>
      <c r="F1431" t="s">
        <v>2720</v>
      </c>
      <c r="G1431" t="s">
        <v>255</v>
      </c>
      <c r="H1431" t="s">
        <v>266</v>
      </c>
      <c r="I1431" t="s">
        <v>286</v>
      </c>
      <c r="J1431" t="s">
        <v>3903</v>
      </c>
    </row>
    <row r="1432" spans="1:10" x14ac:dyDescent="0.2">
      <c r="A1432" t="s">
        <v>391</v>
      </c>
      <c r="B1432" t="s">
        <v>316</v>
      </c>
      <c r="C1432" t="s">
        <v>262</v>
      </c>
      <c r="D1432" t="s">
        <v>254</v>
      </c>
      <c r="E1432">
        <v>4912</v>
      </c>
      <c r="F1432" t="s">
        <v>2721</v>
      </c>
      <c r="G1432" t="s">
        <v>255</v>
      </c>
      <c r="H1432" t="s">
        <v>268</v>
      </c>
      <c r="I1432" t="s">
        <v>314</v>
      </c>
      <c r="J1432" t="s">
        <v>4166</v>
      </c>
    </row>
    <row r="1433" spans="1:10" x14ac:dyDescent="0.2">
      <c r="A1433" t="s">
        <v>391</v>
      </c>
      <c r="B1433" t="s">
        <v>316</v>
      </c>
      <c r="C1433" t="s">
        <v>253</v>
      </c>
      <c r="D1433" t="s">
        <v>254</v>
      </c>
      <c r="E1433">
        <v>4914</v>
      </c>
      <c r="F1433" t="s">
        <v>2722</v>
      </c>
      <c r="G1433" t="s">
        <v>255</v>
      </c>
      <c r="H1433" t="s">
        <v>268</v>
      </c>
      <c r="I1433">
        <v>478</v>
      </c>
    </row>
    <row r="1434" spans="1:10" x14ac:dyDescent="0.2">
      <c r="A1434" t="s">
        <v>391</v>
      </c>
      <c r="B1434" t="s">
        <v>316</v>
      </c>
      <c r="C1434" t="s">
        <v>262</v>
      </c>
      <c r="D1434" t="s">
        <v>254</v>
      </c>
      <c r="E1434">
        <v>4963</v>
      </c>
      <c r="F1434" t="s">
        <v>2723</v>
      </c>
      <c r="G1434" t="s">
        <v>255</v>
      </c>
      <c r="H1434" t="s">
        <v>268</v>
      </c>
      <c r="I1434">
        <v>292</v>
      </c>
    </row>
    <row r="1435" spans="1:10" x14ac:dyDescent="0.2">
      <c r="A1435" t="s">
        <v>391</v>
      </c>
      <c r="B1435" t="s">
        <v>316</v>
      </c>
      <c r="C1435" t="s">
        <v>262</v>
      </c>
      <c r="D1435" t="s">
        <v>254</v>
      </c>
      <c r="E1435">
        <v>4971</v>
      </c>
      <c r="F1435" t="s">
        <v>2724</v>
      </c>
      <c r="G1435" t="s">
        <v>255</v>
      </c>
      <c r="H1435" t="s">
        <v>268</v>
      </c>
      <c r="I1435">
        <v>321</v>
      </c>
    </row>
    <row r="1436" spans="1:10" x14ac:dyDescent="0.2">
      <c r="A1436" t="s">
        <v>391</v>
      </c>
      <c r="B1436" t="s">
        <v>316</v>
      </c>
      <c r="C1436" t="s">
        <v>253</v>
      </c>
      <c r="D1436" t="s">
        <v>254</v>
      </c>
      <c r="E1436">
        <v>4974</v>
      </c>
      <c r="F1436" t="s">
        <v>2725</v>
      </c>
      <c r="G1436" t="s">
        <v>255</v>
      </c>
      <c r="H1436" t="s">
        <v>268</v>
      </c>
      <c r="I1436" t="s">
        <v>278</v>
      </c>
      <c r="J1436" t="s">
        <v>4167</v>
      </c>
    </row>
    <row r="1437" spans="1:10" x14ac:dyDescent="0.2">
      <c r="A1437" t="s">
        <v>391</v>
      </c>
      <c r="B1437" t="s">
        <v>316</v>
      </c>
      <c r="C1437" t="s">
        <v>253</v>
      </c>
      <c r="D1437" t="s">
        <v>254</v>
      </c>
      <c r="E1437">
        <v>4978</v>
      </c>
      <c r="F1437" t="s">
        <v>2726</v>
      </c>
      <c r="G1437" t="s">
        <v>259</v>
      </c>
      <c r="H1437" t="s">
        <v>268</v>
      </c>
      <c r="I1437">
        <v>221</v>
      </c>
    </row>
    <row r="1438" spans="1:10" x14ac:dyDescent="0.2">
      <c r="A1438" t="s">
        <v>391</v>
      </c>
      <c r="B1438" t="s">
        <v>316</v>
      </c>
      <c r="C1438" t="s">
        <v>262</v>
      </c>
      <c r="D1438" t="s">
        <v>254</v>
      </c>
      <c r="E1438">
        <v>4985</v>
      </c>
      <c r="F1438" t="s">
        <v>2727</v>
      </c>
      <c r="G1438" t="s">
        <v>255</v>
      </c>
      <c r="H1438" t="s">
        <v>268</v>
      </c>
      <c r="I1438" t="s">
        <v>286</v>
      </c>
      <c r="J1438" t="s">
        <v>4168</v>
      </c>
    </row>
    <row r="1439" spans="1:10" x14ac:dyDescent="0.2">
      <c r="A1439" t="s">
        <v>391</v>
      </c>
      <c r="B1439" t="s">
        <v>316</v>
      </c>
      <c r="C1439" t="s">
        <v>253</v>
      </c>
      <c r="D1439" t="s">
        <v>254</v>
      </c>
      <c r="E1439">
        <v>5194</v>
      </c>
      <c r="F1439" t="s">
        <v>3475</v>
      </c>
      <c r="G1439" t="s">
        <v>263</v>
      </c>
      <c r="H1439" t="s">
        <v>467</v>
      </c>
      <c r="I1439">
        <v>193</v>
      </c>
    </row>
    <row r="1440" spans="1:10" x14ac:dyDescent="0.2">
      <c r="A1440" t="s">
        <v>391</v>
      </c>
      <c r="B1440" t="s">
        <v>316</v>
      </c>
      <c r="C1440" t="s">
        <v>253</v>
      </c>
      <c r="D1440" t="s">
        <v>254</v>
      </c>
      <c r="E1440">
        <v>5273</v>
      </c>
      <c r="F1440" t="s">
        <v>2728</v>
      </c>
      <c r="G1440" t="s">
        <v>255</v>
      </c>
      <c r="H1440" t="s">
        <v>297</v>
      </c>
      <c r="I1440">
        <v>966</v>
      </c>
    </row>
    <row r="1441" spans="1:10" x14ac:dyDescent="0.2">
      <c r="A1441" t="s">
        <v>391</v>
      </c>
      <c r="B1441" t="s">
        <v>316</v>
      </c>
      <c r="C1441" t="s">
        <v>253</v>
      </c>
      <c r="D1441" t="s">
        <v>254</v>
      </c>
      <c r="E1441">
        <v>5304</v>
      </c>
      <c r="F1441" t="s">
        <v>401</v>
      </c>
      <c r="G1441" t="s">
        <v>263</v>
      </c>
      <c r="H1441" t="s">
        <v>297</v>
      </c>
      <c r="I1441">
        <v>358</v>
      </c>
    </row>
    <row r="1442" spans="1:10" x14ac:dyDescent="0.2">
      <c r="A1442" t="s">
        <v>391</v>
      </c>
      <c r="B1442" t="s">
        <v>316</v>
      </c>
      <c r="C1442" t="s">
        <v>253</v>
      </c>
      <c r="D1442" t="s">
        <v>254</v>
      </c>
      <c r="E1442">
        <v>5391</v>
      </c>
      <c r="F1442" t="s">
        <v>2729</v>
      </c>
      <c r="G1442" t="s">
        <v>255</v>
      </c>
      <c r="H1442" t="s">
        <v>297</v>
      </c>
      <c r="I1442">
        <v>116</v>
      </c>
    </row>
    <row r="1443" spans="1:10" x14ac:dyDescent="0.2">
      <c r="A1443" t="s">
        <v>391</v>
      </c>
      <c r="B1443" t="s">
        <v>316</v>
      </c>
      <c r="C1443" t="s">
        <v>262</v>
      </c>
      <c r="D1443" t="s">
        <v>258</v>
      </c>
      <c r="E1443">
        <v>5704</v>
      </c>
      <c r="F1443" t="s">
        <v>2730</v>
      </c>
      <c r="G1443" t="s">
        <v>267</v>
      </c>
      <c r="H1443" t="s">
        <v>343</v>
      </c>
      <c r="I1443">
        <v>60</v>
      </c>
    </row>
    <row r="1444" spans="1:10" x14ac:dyDescent="0.2">
      <c r="A1444" t="s">
        <v>391</v>
      </c>
      <c r="B1444" t="s">
        <v>316</v>
      </c>
      <c r="C1444" t="s">
        <v>253</v>
      </c>
      <c r="D1444" t="s">
        <v>258</v>
      </c>
      <c r="E1444">
        <v>5935</v>
      </c>
      <c r="F1444" t="s">
        <v>2731</v>
      </c>
      <c r="G1444" t="s">
        <v>259</v>
      </c>
      <c r="H1444" t="s">
        <v>270</v>
      </c>
      <c r="I1444">
        <v>30</v>
      </c>
    </row>
    <row r="1445" spans="1:10" x14ac:dyDescent="0.2">
      <c r="A1445" t="s">
        <v>391</v>
      </c>
      <c r="B1445" t="s">
        <v>316</v>
      </c>
      <c r="C1445" t="s">
        <v>262</v>
      </c>
      <c r="D1445" t="s">
        <v>254</v>
      </c>
      <c r="E1445">
        <v>5943</v>
      </c>
      <c r="F1445" t="s">
        <v>2732</v>
      </c>
      <c r="G1445" t="s">
        <v>255</v>
      </c>
      <c r="H1445" t="s">
        <v>270</v>
      </c>
      <c r="I1445">
        <v>689</v>
      </c>
    </row>
    <row r="1446" spans="1:10" x14ac:dyDescent="0.2">
      <c r="A1446" t="s">
        <v>391</v>
      </c>
      <c r="B1446" t="s">
        <v>316</v>
      </c>
      <c r="C1446" t="s">
        <v>262</v>
      </c>
      <c r="D1446" t="s">
        <v>254</v>
      </c>
      <c r="E1446">
        <v>5957</v>
      </c>
      <c r="F1446" t="s">
        <v>2733</v>
      </c>
      <c r="G1446" t="s">
        <v>255</v>
      </c>
      <c r="H1446" t="s">
        <v>270</v>
      </c>
      <c r="I1446">
        <v>231</v>
      </c>
    </row>
    <row r="1447" spans="1:10" x14ac:dyDescent="0.2">
      <c r="A1447" t="s">
        <v>391</v>
      </c>
      <c r="B1447" t="s">
        <v>316</v>
      </c>
      <c r="C1447" t="s">
        <v>253</v>
      </c>
      <c r="D1447" t="s">
        <v>254</v>
      </c>
      <c r="E1447">
        <v>5974</v>
      </c>
      <c r="F1447" t="s">
        <v>2734</v>
      </c>
      <c r="G1447" t="s">
        <v>263</v>
      </c>
      <c r="H1447" t="s">
        <v>270</v>
      </c>
      <c r="I1447">
        <v>15</v>
      </c>
    </row>
    <row r="1448" spans="1:10" x14ac:dyDescent="0.2">
      <c r="A1448" t="s">
        <v>391</v>
      </c>
      <c r="B1448" t="s">
        <v>316</v>
      </c>
      <c r="C1448" t="s">
        <v>262</v>
      </c>
      <c r="D1448" t="s">
        <v>254</v>
      </c>
      <c r="E1448">
        <v>5997</v>
      </c>
      <c r="F1448" t="s">
        <v>2735</v>
      </c>
      <c r="G1448" t="s">
        <v>259</v>
      </c>
      <c r="H1448" t="s">
        <v>270</v>
      </c>
      <c r="I1448">
        <v>46</v>
      </c>
    </row>
    <row r="1449" spans="1:10" x14ac:dyDescent="0.2">
      <c r="A1449" t="s">
        <v>391</v>
      </c>
      <c r="B1449" t="s">
        <v>316</v>
      </c>
      <c r="C1449" t="s">
        <v>253</v>
      </c>
      <c r="D1449" t="s">
        <v>254</v>
      </c>
      <c r="E1449">
        <v>6033</v>
      </c>
      <c r="F1449" t="s">
        <v>402</v>
      </c>
      <c r="G1449" t="s">
        <v>267</v>
      </c>
      <c r="H1449" t="s">
        <v>260</v>
      </c>
      <c r="I1449">
        <v>107</v>
      </c>
    </row>
    <row r="1450" spans="1:10" x14ac:dyDescent="0.2">
      <c r="A1450" t="s">
        <v>391</v>
      </c>
      <c r="B1450" t="s">
        <v>316</v>
      </c>
      <c r="C1450" t="s">
        <v>253</v>
      </c>
      <c r="D1450" t="s">
        <v>254</v>
      </c>
      <c r="E1450">
        <v>6045</v>
      </c>
      <c r="F1450" t="s">
        <v>2736</v>
      </c>
      <c r="G1450" t="s">
        <v>267</v>
      </c>
      <c r="H1450" t="s">
        <v>260</v>
      </c>
      <c r="I1450">
        <v>34</v>
      </c>
    </row>
    <row r="1451" spans="1:10" x14ac:dyDescent="0.2">
      <c r="A1451" t="s">
        <v>391</v>
      </c>
      <c r="B1451" t="s">
        <v>316</v>
      </c>
      <c r="C1451" t="s">
        <v>264</v>
      </c>
      <c r="D1451" t="s">
        <v>254</v>
      </c>
      <c r="E1451">
        <v>6061</v>
      </c>
      <c r="F1451" t="s">
        <v>2737</v>
      </c>
      <c r="G1451" t="s">
        <v>259</v>
      </c>
      <c r="H1451" t="s">
        <v>260</v>
      </c>
      <c r="I1451">
        <v>89</v>
      </c>
    </row>
    <row r="1452" spans="1:10" x14ac:dyDescent="0.2">
      <c r="A1452" t="s">
        <v>391</v>
      </c>
      <c r="B1452" t="s">
        <v>316</v>
      </c>
      <c r="C1452" t="s">
        <v>253</v>
      </c>
      <c r="D1452" t="s">
        <v>254</v>
      </c>
      <c r="E1452">
        <v>6072</v>
      </c>
      <c r="F1452" t="s">
        <v>2738</v>
      </c>
      <c r="G1452" t="s">
        <v>267</v>
      </c>
      <c r="H1452" t="s">
        <v>260</v>
      </c>
      <c r="I1452">
        <v>62</v>
      </c>
    </row>
    <row r="1453" spans="1:10" x14ac:dyDescent="0.2">
      <c r="A1453" t="s">
        <v>391</v>
      </c>
      <c r="B1453" t="s">
        <v>316</v>
      </c>
      <c r="C1453" t="s">
        <v>253</v>
      </c>
      <c r="D1453" t="s">
        <v>258</v>
      </c>
      <c r="E1453">
        <v>6085</v>
      </c>
      <c r="F1453" t="s">
        <v>2739</v>
      </c>
      <c r="G1453" t="s">
        <v>267</v>
      </c>
      <c r="H1453" t="s">
        <v>260</v>
      </c>
      <c r="I1453">
        <v>13</v>
      </c>
    </row>
    <row r="1454" spans="1:10" x14ac:dyDescent="0.2">
      <c r="A1454" t="s">
        <v>391</v>
      </c>
      <c r="B1454" t="s">
        <v>316</v>
      </c>
      <c r="C1454" t="s">
        <v>257</v>
      </c>
      <c r="D1454" t="s">
        <v>254</v>
      </c>
      <c r="E1454">
        <v>6095</v>
      </c>
      <c r="F1454" t="s">
        <v>2740</v>
      </c>
      <c r="G1454" t="s">
        <v>267</v>
      </c>
      <c r="H1454" t="s">
        <v>260</v>
      </c>
      <c r="I1454">
        <v>337</v>
      </c>
    </row>
    <row r="1455" spans="1:10" x14ac:dyDescent="0.2">
      <c r="A1455" t="s">
        <v>391</v>
      </c>
      <c r="B1455" t="s">
        <v>316</v>
      </c>
      <c r="C1455" t="s">
        <v>253</v>
      </c>
      <c r="D1455" t="s">
        <v>254</v>
      </c>
      <c r="E1455">
        <v>6125</v>
      </c>
      <c r="F1455" t="s">
        <v>573</v>
      </c>
      <c r="G1455" t="s">
        <v>263</v>
      </c>
      <c r="H1455" t="s">
        <v>276</v>
      </c>
      <c r="I1455">
        <v>129</v>
      </c>
    </row>
    <row r="1456" spans="1:10" x14ac:dyDescent="0.2">
      <c r="A1456" t="s">
        <v>391</v>
      </c>
      <c r="B1456" t="s">
        <v>316</v>
      </c>
      <c r="C1456" t="s">
        <v>253</v>
      </c>
      <c r="D1456" t="s">
        <v>254</v>
      </c>
      <c r="E1456">
        <v>6134</v>
      </c>
      <c r="F1456" t="s">
        <v>2741</v>
      </c>
      <c r="G1456" t="s">
        <v>255</v>
      </c>
      <c r="H1456" t="s">
        <v>276</v>
      </c>
      <c r="I1456" t="s">
        <v>286</v>
      </c>
      <c r="J1456" t="s">
        <v>3919</v>
      </c>
    </row>
    <row r="1457" spans="1:10" x14ac:dyDescent="0.2">
      <c r="A1457" t="s">
        <v>391</v>
      </c>
      <c r="B1457" t="s">
        <v>316</v>
      </c>
      <c r="C1457" t="s">
        <v>253</v>
      </c>
      <c r="D1457" t="s">
        <v>254</v>
      </c>
      <c r="E1457">
        <v>6145</v>
      </c>
      <c r="F1457" t="s">
        <v>2742</v>
      </c>
      <c r="G1457" t="s">
        <v>259</v>
      </c>
      <c r="H1457" t="s">
        <v>276</v>
      </c>
      <c r="I1457">
        <v>672</v>
      </c>
    </row>
    <row r="1458" spans="1:10" x14ac:dyDescent="0.2">
      <c r="A1458" t="s">
        <v>391</v>
      </c>
      <c r="B1458" t="s">
        <v>316</v>
      </c>
      <c r="C1458" t="s">
        <v>253</v>
      </c>
      <c r="D1458" t="s">
        <v>254</v>
      </c>
      <c r="E1458">
        <v>6218</v>
      </c>
      <c r="F1458" t="s">
        <v>2743</v>
      </c>
      <c r="G1458" t="s">
        <v>255</v>
      </c>
      <c r="H1458" t="s">
        <v>276</v>
      </c>
      <c r="I1458">
        <v>79</v>
      </c>
    </row>
    <row r="1459" spans="1:10" x14ac:dyDescent="0.2">
      <c r="A1459" t="s">
        <v>391</v>
      </c>
      <c r="B1459" t="s">
        <v>316</v>
      </c>
      <c r="C1459" t="s">
        <v>262</v>
      </c>
      <c r="D1459" t="s">
        <v>254</v>
      </c>
      <c r="E1459">
        <v>6235</v>
      </c>
      <c r="F1459" t="s">
        <v>2744</v>
      </c>
      <c r="G1459" t="s">
        <v>255</v>
      </c>
      <c r="H1459" t="s">
        <v>276</v>
      </c>
      <c r="I1459" t="s">
        <v>286</v>
      </c>
      <c r="J1459" t="s">
        <v>3251</v>
      </c>
    </row>
    <row r="1460" spans="1:10" x14ac:dyDescent="0.2">
      <c r="A1460" t="s">
        <v>391</v>
      </c>
      <c r="B1460" t="s">
        <v>316</v>
      </c>
      <c r="C1460" t="s">
        <v>253</v>
      </c>
      <c r="D1460" t="s">
        <v>254</v>
      </c>
      <c r="E1460">
        <v>6236</v>
      </c>
      <c r="F1460" t="s">
        <v>2745</v>
      </c>
      <c r="G1460" t="s">
        <v>255</v>
      </c>
      <c r="H1460" t="s">
        <v>276</v>
      </c>
      <c r="I1460">
        <v>42</v>
      </c>
    </row>
    <row r="1461" spans="1:10" x14ac:dyDescent="0.2">
      <c r="A1461" t="s">
        <v>391</v>
      </c>
      <c r="B1461" t="s">
        <v>316</v>
      </c>
      <c r="C1461" t="s">
        <v>253</v>
      </c>
      <c r="D1461" t="s">
        <v>254</v>
      </c>
      <c r="E1461">
        <v>6298</v>
      </c>
      <c r="F1461" t="s">
        <v>2746</v>
      </c>
      <c r="G1461" t="s">
        <v>255</v>
      </c>
      <c r="H1461" t="s">
        <v>276</v>
      </c>
      <c r="I1461">
        <v>63</v>
      </c>
    </row>
    <row r="1462" spans="1:10" x14ac:dyDescent="0.2">
      <c r="A1462" t="s">
        <v>391</v>
      </c>
      <c r="B1462" t="s">
        <v>316</v>
      </c>
      <c r="C1462" t="s">
        <v>262</v>
      </c>
      <c r="D1462" t="s">
        <v>254</v>
      </c>
      <c r="E1462">
        <v>6328</v>
      </c>
      <c r="F1462" t="s">
        <v>1397</v>
      </c>
      <c r="G1462" t="s">
        <v>255</v>
      </c>
      <c r="H1462" t="s">
        <v>276</v>
      </c>
      <c r="I1462">
        <v>143</v>
      </c>
    </row>
    <row r="1463" spans="1:10" x14ac:dyDescent="0.2">
      <c r="A1463" t="s">
        <v>391</v>
      </c>
      <c r="B1463" t="s">
        <v>316</v>
      </c>
      <c r="C1463" t="s">
        <v>253</v>
      </c>
      <c r="D1463" t="s">
        <v>254</v>
      </c>
      <c r="E1463">
        <v>6357</v>
      </c>
      <c r="F1463" t="s">
        <v>2747</v>
      </c>
      <c r="G1463" t="s">
        <v>263</v>
      </c>
      <c r="H1463" t="s">
        <v>276</v>
      </c>
      <c r="I1463">
        <v>163</v>
      </c>
    </row>
    <row r="1464" spans="1:10" x14ac:dyDescent="0.2">
      <c r="A1464" t="s">
        <v>391</v>
      </c>
      <c r="B1464" t="s">
        <v>316</v>
      </c>
      <c r="C1464" t="s">
        <v>253</v>
      </c>
      <c r="D1464" t="s">
        <v>258</v>
      </c>
      <c r="E1464">
        <v>6380</v>
      </c>
      <c r="F1464" t="s">
        <v>2748</v>
      </c>
      <c r="G1464" t="s">
        <v>263</v>
      </c>
      <c r="H1464" t="s">
        <v>276</v>
      </c>
      <c r="I1464">
        <v>10</v>
      </c>
    </row>
    <row r="1465" spans="1:10" x14ac:dyDescent="0.2">
      <c r="A1465" t="s">
        <v>391</v>
      </c>
      <c r="B1465" t="s">
        <v>316</v>
      </c>
      <c r="C1465" t="s">
        <v>253</v>
      </c>
      <c r="D1465" t="s">
        <v>254</v>
      </c>
      <c r="E1465">
        <v>6390</v>
      </c>
      <c r="F1465" t="s">
        <v>2749</v>
      </c>
      <c r="G1465" t="s">
        <v>255</v>
      </c>
      <c r="H1465" t="s">
        <v>276</v>
      </c>
      <c r="I1465">
        <v>188</v>
      </c>
    </row>
    <row r="1466" spans="1:10" x14ac:dyDescent="0.2">
      <c r="A1466" t="s">
        <v>391</v>
      </c>
      <c r="B1466" t="s">
        <v>316</v>
      </c>
      <c r="C1466" t="s">
        <v>253</v>
      </c>
      <c r="D1466" t="s">
        <v>254</v>
      </c>
      <c r="E1466">
        <v>6405</v>
      </c>
      <c r="F1466" t="s">
        <v>2750</v>
      </c>
      <c r="G1466" t="s">
        <v>259</v>
      </c>
      <c r="H1466" t="s">
        <v>276</v>
      </c>
      <c r="I1466">
        <v>115</v>
      </c>
    </row>
    <row r="1467" spans="1:10" x14ac:dyDescent="0.2">
      <c r="A1467" t="s">
        <v>391</v>
      </c>
      <c r="B1467" t="s">
        <v>316</v>
      </c>
      <c r="C1467" t="s">
        <v>253</v>
      </c>
      <c r="D1467" t="s">
        <v>254</v>
      </c>
      <c r="E1467">
        <v>6416</v>
      </c>
      <c r="F1467" t="s">
        <v>2751</v>
      </c>
      <c r="G1467" t="s">
        <v>259</v>
      </c>
      <c r="H1467" t="s">
        <v>276</v>
      </c>
      <c r="I1467">
        <v>15</v>
      </c>
    </row>
    <row r="1468" spans="1:10" x14ac:dyDescent="0.2">
      <c r="A1468" t="s">
        <v>391</v>
      </c>
      <c r="B1468" t="s">
        <v>316</v>
      </c>
      <c r="C1468" t="s">
        <v>253</v>
      </c>
      <c r="D1468" t="s">
        <v>254</v>
      </c>
      <c r="E1468">
        <v>6433</v>
      </c>
      <c r="F1468" t="s">
        <v>2752</v>
      </c>
      <c r="G1468" t="s">
        <v>259</v>
      </c>
      <c r="H1468" t="s">
        <v>276</v>
      </c>
      <c r="I1468">
        <v>20</v>
      </c>
    </row>
    <row r="1469" spans="1:10" x14ac:dyDescent="0.2">
      <c r="A1469" t="s">
        <v>391</v>
      </c>
      <c r="B1469" t="s">
        <v>316</v>
      </c>
      <c r="C1469" t="s">
        <v>262</v>
      </c>
      <c r="D1469" t="s">
        <v>258</v>
      </c>
      <c r="E1469">
        <v>6459</v>
      </c>
      <c r="F1469" t="s">
        <v>2753</v>
      </c>
      <c r="G1469" t="s">
        <v>255</v>
      </c>
      <c r="H1469" t="s">
        <v>276</v>
      </c>
      <c r="I1469">
        <v>590</v>
      </c>
    </row>
    <row r="1470" spans="1:10" x14ac:dyDescent="0.2">
      <c r="A1470" t="s">
        <v>391</v>
      </c>
      <c r="B1470" t="s">
        <v>316</v>
      </c>
      <c r="C1470" t="s">
        <v>262</v>
      </c>
      <c r="D1470" t="s">
        <v>254</v>
      </c>
      <c r="E1470">
        <v>6481</v>
      </c>
      <c r="F1470" t="s">
        <v>2754</v>
      </c>
      <c r="G1470" t="s">
        <v>255</v>
      </c>
      <c r="H1470" t="s">
        <v>276</v>
      </c>
      <c r="I1470" t="s">
        <v>322</v>
      </c>
      <c r="J1470" t="s">
        <v>3791</v>
      </c>
    </row>
    <row r="1471" spans="1:10" x14ac:dyDescent="0.2">
      <c r="A1471" t="s">
        <v>391</v>
      </c>
      <c r="B1471" t="s">
        <v>316</v>
      </c>
      <c r="C1471" t="s">
        <v>253</v>
      </c>
      <c r="D1471" t="s">
        <v>254</v>
      </c>
      <c r="E1471">
        <v>6562</v>
      </c>
      <c r="F1471" t="s">
        <v>1500</v>
      </c>
      <c r="G1471" t="s">
        <v>267</v>
      </c>
      <c r="H1471" t="s">
        <v>260</v>
      </c>
      <c r="I1471">
        <v>105</v>
      </c>
    </row>
    <row r="1472" spans="1:10" x14ac:dyDescent="0.2">
      <c r="A1472" t="s">
        <v>391</v>
      </c>
      <c r="B1472" t="s">
        <v>316</v>
      </c>
      <c r="C1472" t="s">
        <v>253</v>
      </c>
      <c r="D1472" t="s">
        <v>258</v>
      </c>
      <c r="E1472">
        <v>6568</v>
      </c>
      <c r="F1472" t="s">
        <v>1270</v>
      </c>
      <c r="G1472" t="s">
        <v>267</v>
      </c>
      <c r="H1472" t="s">
        <v>260</v>
      </c>
      <c r="I1472">
        <v>118</v>
      </c>
    </row>
    <row r="1473" spans="1:10" x14ac:dyDescent="0.2">
      <c r="A1473" t="s">
        <v>391</v>
      </c>
      <c r="B1473" t="s">
        <v>316</v>
      </c>
      <c r="C1473" t="s">
        <v>253</v>
      </c>
      <c r="D1473" t="s">
        <v>258</v>
      </c>
      <c r="E1473">
        <v>6570</v>
      </c>
      <c r="F1473" t="s">
        <v>2755</v>
      </c>
      <c r="G1473" t="s">
        <v>263</v>
      </c>
      <c r="H1473" t="s">
        <v>260</v>
      </c>
      <c r="I1473">
        <v>39</v>
      </c>
    </row>
    <row r="1474" spans="1:10" x14ac:dyDescent="0.2">
      <c r="A1474" t="s">
        <v>391</v>
      </c>
      <c r="B1474" t="s">
        <v>316</v>
      </c>
      <c r="C1474" t="s">
        <v>264</v>
      </c>
      <c r="D1474" t="s">
        <v>254</v>
      </c>
      <c r="E1474">
        <v>6571</v>
      </c>
      <c r="F1474" t="s">
        <v>2756</v>
      </c>
      <c r="G1474" t="s">
        <v>255</v>
      </c>
      <c r="H1474" t="s">
        <v>260</v>
      </c>
      <c r="I1474">
        <v>286</v>
      </c>
    </row>
    <row r="1475" spans="1:10" x14ac:dyDescent="0.2">
      <c r="A1475" t="s">
        <v>391</v>
      </c>
      <c r="B1475" t="s">
        <v>316</v>
      </c>
      <c r="C1475" t="s">
        <v>253</v>
      </c>
      <c r="D1475" t="s">
        <v>254</v>
      </c>
      <c r="E1475">
        <v>6584</v>
      </c>
      <c r="F1475" t="s">
        <v>1501</v>
      </c>
      <c r="G1475" t="s">
        <v>255</v>
      </c>
      <c r="H1475" t="s">
        <v>285</v>
      </c>
      <c r="I1475">
        <v>387</v>
      </c>
    </row>
    <row r="1476" spans="1:10" x14ac:dyDescent="0.2">
      <c r="A1476" t="s">
        <v>391</v>
      </c>
      <c r="B1476" t="s">
        <v>316</v>
      </c>
      <c r="C1476" t="s">
        <v>253</v>
      </c>
      <c r="D1476" t="s">
        <v>254</v>
      </c>
      <c r="E1476">
        <v>6616</v>
      </c>
      <c r="F1476" t="s">
        <v>2757</v>
      </c>
      <c r="G1476" t="s">
        <v>255</v>
      </c>
      <c r="H1476" t="s">
        <v>280</v>
      </c>
      <c r="I1476">
        <v>175</v>
      </c>
    </row>
    <row r="1477" spans="1:10" x14ac:dyDescent="0.2">
      <c r="A1477" t="s">
        <v>391</v>
      </c>
      <c r="B1477" t="s">
        <v>316</v>
      </c>
      <c r="C1477" t="s">
        <v>262</v>
      </c>
      <c r="D1477" t="s">
        <v>254</v>
      </c>
      <c r="E1477">
        <v>6619</v>
      </c>
      <c r="F1477" t="s">
        <v>2758</v>
      </c>
      <c r="G1477" t="s">
        <v>255</v>
      </c>
      <c r="H1477" t="s">
        <v>280</v>
      </c>
      <c r="I1477">
        <v>267</v>
      </c>
    </row>
    <row r="1478" spans="1:10" x14ac:dyDescent="0.2">
      <c r="A1478" t="s">
        <v>391</v>
      </c>
      <c r="B1478" t="s">
        <v>316</v>
      </c>
      <c r="C1478" t="s">
        <v>253</v>
      </c>
      <c r="D1478" t="s">
        <v>254</v>
      </c>
      <c r="E1478">
        <v>6637</v>
      </c>
      <c r="F1478" t="s">
        <v>2759</v>
      </c>
      <c r="G1478" t="s">
        <v>259</v>
      </c>
      <c r="H1478" t="s">
        <v>280</v>
      </c>
      <c r="I1478">
        <v>134</v>
      </c>
    </row>
    <row r="1479" spans="1:10" x14ac:dyDescent="0.2">
      <c r="A1479" t="s">
        <v>391</v>
      </c>
      <c r="B1479" t="s">
        <v>316</v>
      </c>
      <c r="C1479" t="s">
        <v>264</v>
      </c>
      <c r="D1479" t="s">
        <v>254</v>
      </c>
      <c r="E1479">
        <v>6728</v>
      </c>
      <c r="F1479" t="s">
        <v>2760</v>
      </c>
      <c r="G1479" t="s">
        <v>255</v>
      </c>
      <c r="H1479" t="s">
        <v>280</v>
      </c>
      <c r="I1479" t="s">
        <v>278</v>
      </c>
      <c r="J1479" t="s">
        <v>4057</v>
      </c>
    </row>
    <row r="1480" spans="1:10" x14ac:dyDescent="0.2">
      <c r="A1480" t="s">
        <v>391</v>
      </c>
      <c r="B1480" t="s">
        <v>316</v>
      </c>
      <c r="C1480" t="s">
        <v>253</v>
      </c>
      <c r="D1480" t="s">
        <v>254</v>
      </c>
      <c r="E1480">
        <v>6740</v>
      </c>
      <c r="F1480" t="s">
        <v>2761</v>
      </c>
      <c r="G1480" t="s">
        <v>255</v>
      </c>
      <c r="H1480" t="s">
        <v>280</v>
      </c>
      <c r="I1480">
        <v>618</v>
      </c>
    </row>
    <row r="1481" spans="1:10" x14ac:dyDescent="0.2">
      <c r="A1481" t="s">
        <v>391</v>
      </c>
      <c r="B1481" t="s">
        <v>316</v>
      </c>
      <c r="C1481" t="s">
        <v>253</v>
      </c>
      <c r="D1481" t="s">
        <v>254</v>
      </c>
      <c r="E1481">
        <v>6820</v>
      </c>
      <c r="F1481" t="s">
        <v>2762</v>
      </c>
      <c r="G1481" t="s">
        <v>255</v>
      </c>
      <c r="H1481" t="s">
        <v>280</v>
      </c>
      <c r="I1481">
        <v>378</v>
      </c>
    </row>
    <row r="1482" spans="1:10" x14ac:dyDescent="0.2">
      <c r="A1482" t="s">
        <v>391</v>
      </c>
      <c r="B1482" t="s">
        <v>316</v>
      </c>
      <c r="C1482" t="s">
        <v>257</v>
      </c>
      <c r="D1482" t="s">
        <v>254</v>
      </c>
      <c r="E1482">
        <v>6871</v>
      </c>
      <c r="F1482" t="s">
        <v>1502</v>
      </c>
      <c r="G1482" t="s">
        <v>255</v>
      </c>
      <c r="H1482" t="s">
        <v>280</v>
      </c>
      <c r="I1482">
        <v>512</v>
      </c>
    </row>
    <row r="1483" spans="1:10" x14ac:dyDescent="0.2">
      <c r="A1483" t="s">
        <v>391</v>
      </c>
      <c r="B1483" t="s">
        <v>316</v>
      </c>
      <c r="C1483" t="s">
        <v>253</v>
      </c>
      <c r="D1483" t="s">
        <v>254</v>
      </c>
      <c r="E1483">
        <v>6881</v>
      </c>
      <c r="F1483" t="s">
        <v>2763</v>
      </c>
      <c r="G1483" t="s">
        <v>263</v>
      </c>
      <c r="H1483" t="s">
        <v>280</v>
      </c>
      <c r="I1483">
        <v>186</v>
      </c>
    </row>
    <row r="1484" spans="1:10" x14ac:dyDescent="0.2">
      <c r="A1484" t="s">
        <v>391</v>
      </c>
      <c r="B1484" t="s">
        <v>316</v>
      </c>
      <c r="C1484" t="s">
        <v>253</v>
      </c>
      <c r="D1484" t="s">
        <v>258</v>
      </c>
      <c r="E1484">
        <v>6918</v>
      </c>
      <c r="F1484" t="s">
        <v>2764</v>
      </c>
      <c r="G1484" t="s">
        <v>259</v>
      </c>
      <c r="H1484" t="s">
        <v>280</v>
      </c>
      <c r="I1484">
        <v>192</v>
      </c>
    </row>
    <row r="1485" spans="1:10" x14ac:dyDescent="0.2">
      <c r="A1485" t="s">
        <v>391</v>
      </c>
      <c r="B1485" t="s">
        <v>316</v>
      </c>
      <c r="C1485" t="s">
        <v>262</v>
      </c>
      <c r="D1485" t="s">
        <v>254</v>
      </c>
      <c r="E1485">
        <v>7038</v>
      </c>
      <c r="F1485" t="s">
        <v>2765</v>
      </c>
      <c r="G1485" t="s">
        <v>267</v>
      </c>
      <c r="H1485" t="s">
        <v>260</v>
      </c>
      <c r="I1485">
        <v>97</v>
      </c>
    </row>
    <row r="1486" spans="1:10" x14ac:dyDescent="0.2">
      <c r="A1486" t="s">
        <v>391</v>
      </c>
      <c r="B1486" t="s">
        <v>316</v>
      </c>
      <c r="C1486" t="s">
        <v>262</v>
      </c>
      <c r="D1486" t="s">
        <v>254</v>
      </c>
      <c r="E1486">
        <v>7043</v>
      </c>
      <c r="F1486" t="s">
        <v>2766</v>
      </c>
      <c r="G1486" t="s">
        <v>267</v>
      </c>
      <c r="H1486" t="s">
        <v>260</v>
      </c>
      <c r="I1486">
        <v>22</v>
      </c>
    </row>
    <row r="1487" spans="1:10" x14ac:dyDescent="0.2">
      <c r="A1487" t="s">
        <v>391</v>
      </c>
      <c r="B1487" t="s">
        <v>316</v>
      </c>
      <c r="C1487" t="s">
        <v>262</v>
      </c>
      <c r="D1487" t="s">
        <v>254</v>
      </c>
      <c r="E1487">
        <v>7044</v>
      </c>
      <c r="F1487" t="s">
        <v>2767</v>
      </c>
      <c r="G1487" t="s">
        <v>267</v>
      </c>
      <c r="H1487" t="s">
        <v>260</v>
      </c>
      <c r="I1487">
        <v>140</v>
      </c>
    </row>
    <row r="1488" spans="1:10" x14ac:dyDescent="0.2">
      <c r="A1488" t="s">
        <v>391</v>
      </c>
      <c r="B1488" t="s">
        <v>316</v>
      </c>
      <c r="C1488" t="s">
        <v>262</v>
      </c>
      <c r="D1488" t="s">
        <v>254</v>
      </c>
      <c r="E1488">
        <v>7048</v>
      </c>
      <c r="F1488" t="s">
        <v>1503</v>
      </c>
      <c r="G1488" t="s">
        <v>267</v>
      </c>
      <c r="H1488" t="s">
        <v>260</v>
      </c>
      <c r="I1488">
        <v>297</v>
      </c>
    </row>
    <row r="1489" spans="1:10" x14ac:dyDescent="0.2">
      <c r="A1489" t="s">
        <v>391</v>
      </c>
      <c r="B1489" t="s">
        <v>316</v>
      </c>
      <c r="C1489" t="s">
        <v>253</v>
      </c>
      <c r="D1489" t="s">
        <v>254</v>
      </c>
      <c r="E1489">
        <v>7059</v>
      </c>
      <c r="F1489" t="s">
        <v>659</v>
      </c>
      <c r="G1489" t="s">
        <v>267</v>
      </c>
      <c r="H1489" t="s">
        <v>260</v>
      </c>
      <c r="I1489">
        <v>139</v>
      </c>
    </row>
    <row r="1490" spans="1:10" x14ac:dyDescent="0.2">
      <c r="A1490" t="s">
        <v>391</v>
      </c>
      <c r="B1490" t="s">
        <v>316</v>
      </c>
      <c r="C1490" t="s">
        <v>253</v>
      </c>
      <c r="D1490" t="s">
        <v>254</v>
      </c>
      <c r="E1490">
        <v>7060</v>
      </c>
      <c r="F1490" t="s">
        <v>528</v>
      </c>
      <c r="G1490" t="s">
        <v>267</v>
      </c>
      <c r="H1490" t="s">
        <v>260</v>
      </c>
      <c r="I1490">
        <v>168</v>
      </c>
    </row>
    <row r="1491" spans="1:10" x14ac:dyDescent="0.2">
      <c r="A1491" t="s">
        <v>391</v>
      </c>
      <c r="B1491" t="s">
        <v>316</v>
      </c>
      <c r="C1491" t="s">
        <v>262</v>
      </c>
      <c r="D1491" t="s">
        <v>254</v>
      </c>
      <c r="E1491">
        <v>7061</v>
      </c>
      <c r="F1491" t="s">
        <v>2768</v>
      </c>
      <c r="G1491" t="s">
        <v>267</v>
      </c>
      <c r="H1491" t="s">
        <v>260</v>
      </c>
      <c r="I1491">
        <v>210</v>
      </c>
    </row>
    <row r="1492" spans="1:10" x14ac:dyDescent="0.2">
      <c r="A1492" t="s">
        <v>391</v>
      </c>
      <c r="B1492" t="s">
        <v>316</v>
      </c>
      <c r="C1492" t="s">
        <v>262</v>
      </c>
      <c r="D1492" t="s">
        <v>254</v>
      </c>
      <c r="E1492">
        <v>7190</v>
      </c>
      <c r="F1492" t="s">
        <v>2769</v>
      </c>
      <c r="G1492" t="s">
        <v>255</v>
      </c>
      <c r="H1492" t="s">
        <v>1242</v>
      </c>
      <c r="I1492">
        <v>127</v>
      </c>
    </row>
    <row r="1493" spans="1:10" x14ac:dyDescent="0.2">
      <c r="A1493" t="s">
        <v>391</v>
      </c>
      <c r="B1493" t="s">
        <v>316</v>
      </c>
      <c r="C1493" t="s">
        <v>262</v>
      </c>
      <c r="D1493" t="s">
        <v>254</v>
      </c>
      <c r="E1493">
        <v>7228</v>
      </c>
      <c r="F1493" t="s">
        <v>2770</v>
      </c>
      <c r="G1493" t="s">
        <v>259</v>
      </c>
      <c r="H1493" t="s">
        <v>285</v>
      </c>
      <c r="I1493">
        <v>47</v>
      </c>
    </row>
    <row r="1494" spans="1:10" x14ac:dyDescent="0.2">
      <c r="A1494" t="s">
        <v>391</v>
      </c>
      <c r="B1494" t="s">
        <v>316</v>
      </c>
      <c r="C1494" t="s">
        <v>253</v>
      </c>
      <c r="D1494" t="s">
        <v>258</v>
      </c>
      <c r="E1494">
        <v>7238</v>
      </c>
      <c r="F1494" t="s">
        <v>2771</v>
      </c>
      <c r="G1494" t="s">
        <v>255</v>
      </c>
      <c r="H1494" t="s">
        <v>285</v>
      </c>
      <c r="I1494">
        <v>314</v>
      </c>
    </row>
    <row r="1495" spans="1:10" x14ac:dyDescent="0.2">
      <c r="A1495" t="s">
        <v>391</v>
      </c>
      <c r="B1495" t="s">
        <v>316</v>
      </c>
      <c r="C1495" t="s">
        <v>253</v>
      </c>
      <c r="D1495" t="s">
        <v>254</v>
      </c>
      <c r="E1495">
        <v>7273</v>
      </c>
      <c r="F1495" t="s">
        <v>2772</v>
      </c>
      <c r="G1495" t="s">
        <v>263</v>
      </c>
      <c r="H1495" t="s">
        <v>285</v>
      </c>
      <c r="I1495">
        <v>18</v>
      </c>
    </row>
    <row r="1496" spans="1:10" x14ac:dyDescent="0.2">
      <c r="A1496" t="s">
        <v>391</v>
      </c>
      <c r="B1496" t="s">
        <v>316</v>
      </c>
      <c r="C1496" t="s">
        <v>253</v>
      </c>
      <c r="D1496" t="s">
        <v>254</v>
      </c>
      <c r="E1496">
        <v>7284</v>
      </c>
      <c r="F1496" t="s">
        <v>2773</v>
      </c>
      <c r="G1496" t="s">
        <v>255</v>
      </c>
      <c r="H1496" t="s">
        <v>285</v>
      </c>
      <c r="I1496">
        <v>38</v>
      </c>
    </row>
    <row r="1497" spans="1:10" x14ac:dyDescent="0.2">
      <c r="A1497" t="s">
        <v>391</v>
      </c>
      <c r="B1497" t="s">
        <v>316</v>
      </c>
      <c r="C1497" t="s">
        <v>253</v>
      </c>
      <c r="D1497" t="s">
        <v>254</v>
      </c>
      <c r="E1497">
        <v>7305</v>
      </c>
      <c r="F1497" t="s">
        <v>2774</v>
      </c>
      <c r="G1497" t="s">
        <v>255</v>
      </c>
      <c r="H1497" t="s">
        <v>622</v>
      </c>
      <c r="I1497">
        <v>86</v>
      </c>
    </row>
    <row r="1498" spans="1:10" x14ac:dyDescent="0.2">
      <c r="A1498" t="s">
        <v>391</v>
      </c>
      <c r="B1498" t="s">
        <v>316</v>
      </c>
      <c r="C1498" t="s">
        <v>262</v>
      </c>
      <c r="D1498" t="s">
        <v>254</v>
      </c>
      <c r="E1498">
        <v>7314</v>
      </c>
      <c r="F1498" t="s">
        <v>2775</v>
      </c>
      <c r="G1498" t="s">
        <v>259</v>
      </c>
      <c r="H1498" t="s">
        <v>285</v>
      </c>
      <c r="I1498">
        <v>22</v>
      </c>
    </row>
    <row r="1499" spans="1:10" x14ac:dyDescent="0.2">
      <c r="A1499" t="s">
        <v>391</v>
      </c>
      <c r="B1499" t="s">
        <v>316</v>
      </c>
      <c r="C1499" t="s">
        <v>253</v>
      </c>
      <c r="D1499" t="s">
        <v>254</v>
      </c>
      <c r="E1499">
        <v>7326</v>
      </c>
      <c r="F1499" t="s">
        <v>2776</v>
      </c>
      <c r="G1499" t="s">
        <v>267</v>
      </c>
      <c r="H1499" t="s">
        <v>583</v>
      </c>
      <c r="I1499">
        <v>260</v>
      </c>
    </row>
    <row r="1500" spans="1:10" x14ac:dyDescent="0.2">
      <c r="A1500" t="s">
        <v>391</v>
      </c>
      <c r="B1500" t="s">
        <v>316</v>
      </c>
      <c r="C1500" t="s">
        <v>253</v>
      </c>
      <c r="D1500" t="s">
        <v>254</v>
      </c>
      <c r="E1500">
        <v>7433</v>
      </c>
      <c r="F1500" t="s">
        <v>2777</v>
      </c>
      <c r="G1500" t="s">
        <v>255</v>
      </c>
      <c r="H1500" t="s">
        <v>261</v>
      </c>
      <c r="I1500">
        <v>307</v>
      </c>
    </row>
    <row r="1501" spans="1:10" x14ac:dyDescent="0.2">
      <c r="A1501" t="s">
        <v>391</v>
      </c>
      <c r="B1501" t="s">
        <v>316</v>
      </c>
      <c r="C1501" t="s">
        <v>253</v>
      </c>
      <c r="D1501" t="s">
        <v>258</v>
      </c>
      <c r="E1501">
        <v>7462</v>
      </c>
      <c r="F1501" t="s">
        <v>2778</v>
      </c>
      <c r="G1501" t="s">
        <v>259</v>
      </c>
      <c r="H1501" t="s">
        <v>265</v>
      </c>
      <c r="I1501">
        <v>14</v>
      </c>
    </row>
    <row r="1502" spans="1:10" x14ac:dyDescent="0.2">
      <c r="A1502" t="s">
        <v>391</v>
      </c>
      <c r="B1502" t="s">
        <v>316</v>
      </c>
      <c r="C1502" t="s">
        <v>253</v>
      </c>
      <c r="D1502" t="s">
        <v>254</v>
      </c>
      <c r="E1502">
        <v>7518</v>
      </c>
      <c r="F1502" t="s">
        <v>1590</v>
      </c>
      <c r="G1502" t="s">
        <v>255</v>
      </c>
      <c r="H1502" t="s">
        <v>266</v>
      </c>
      <c r="I1502" t="s">
        <v>286</v>
      </c>
      <c r="J1502" t="s">
        <v>3548</v>
      </c>
    </row>
    <row r="1503" spans="1:10" x14ac:dyDescent="0.2">
      <c r="A1503" t="s">
        <v>391</v>
      </c>
      <c r="B1503" t="s">
        <v>316</v>
      </c>
      <c r="C1503" t="s">
        <v>253</v>
      </c>
      <c r="D1503" t="s">
        <v>254</v>
      </c>
      <c r="E1503">
        <v>7519</v>
      </c>
      <c r="F1503" t="s">
        <v>2779</v>
      </c>
      <c r="G1503" t="s">
        <v>259</v>
      </c>
      <c r="H1503" t="s">
        <v>261</v>
      </c>
      <c r="I1503">
        <v>43</v>
      </c>
    </row>
    <row r="1504" spans="1:10" x14ac:dyDescent="0.2">
      <c r="A1504" t="s">
        <v>391</v>
      </c>
      <c r="B1504" t="s">
        <v>316</v>
      </c>
      <c r="C1504" t="s">
        <v>253</v>
      </c>
      <c r="D1504" t="s">
        <v>254</v>
      </c>
      <c r="E1504">
        <v>7522</v>
      </c>
      <c r="F1504" t="s">
        <v>2780</v>
      </c>
      <c r="G1504" t="s">
        <v>255</v>
      </c>
      <c r="H1504" t="s">
        <v>265</v>
      </c>
      <c r="I1504">
        <v>542</v>
      </c>
    </row>
    <row r="1505" spans="1:10" x14ac:dyDescent="0.2">
      <c r="A1505" t="s">
        <v>391</v>
      </c>
      <c r="B1505" t="s">
        <v>316</v>
      </c>
      <c r="C1505" t="s">
        <v>253</v>
      </c>
      <c r="D1505" t="s">
        <v>254</v>
      </c>
      <c r="E1505">
        <v>7635</v>
      </c>
      <c r="F1505" t="s">
        <v>2781</v>
      </c>
      <c r="G1505" t="s">
        <v>259</v>
      </c>
      <c r="H1505" t="s">
        <v>261</v>
      </c>
      <c r="I1505">
        <v>56</v>
      </c>
    </row>
    <row r="1506" spans="1:10" x14ac:dyDescent="0.2">
      <c r="A1506" t="s">
        <v>391</v>
      </c>
      <c r="B1506" t="s">
        <v>316</v>
      </c>
      <c r="C1506" t="s">
        <v>257</v>
      </c>
      <c r="D1506" t="s">
        <v>258</v>
      </c>
      <c r="E1506">
        <v>7676</v>
      </c>
      <c r="F1506" t="s">
        <v>535</v>
      </c>
      <c r="G1506" t="s">
        <v>267</v>
      </c>
      <c r="H1506" t="s">
        <v>265</v>
      </c>
      <c r="I1506">
        <v>34</v>
      </c>
    </row>
    <row r="1507" spans="1:10" x14ac:dyDescent="0.2">
      <c r="A1507" t="s">
        <v>391</v>
      </c>
      <c r="B1507" t="s">
        <v>316</v>
      </c>
      <c r="C1507" t="s">
        <v>262</v>
      </c>
      <c r="D1507" t="s">
        <v>258</v>
      </c>
      <c r="E1507">
        <v>7685</v>
      </c>
      <c r="F1507" t="s">
        <v>1348</v>
      </c>
      <c r="G1507" t="s">
        <v>267</v>
      </c>
      <c r="H1507" t="s">
        <v>261</v>
      </c>
      <c r="I1507">
        <v>214</v>
      </c>
    </row>
    <row r="1508" spans="1:10" x14ac:dyDescent="0.2">
      <c r="A1508" t="s">
        <v>391</v>
      </c>
      <c r="B1508" t="s">
        <v>316</v>
      </c>
      <c r="C1508" t="s">
        <v>253</v>
      </c>
      <c r="D1508" t="s">
        <v>254</v>
      </c>
      <c r="E1508">
        <v>7715</v>
      </c>
      <c r="F1508" t="s">
        <v>2782</v>
      </c>
      <c r="G1508" t="s">
        <v>255</v>
      </c>
      <c r="H1508" t="s">
        <v>331</v>
      </c>
      <c r="I1508">
        <v>175</v>
      </c>
    </row>
    <row r="1509" spans="1:10" x14ac:dyDescent="0.2">
      <c r="A1509" t="s">
        <v>391</v>
      </c>
      <c r="B1509" t="s">
        <v>316</v>
      </c>
      <c r="C1509" t="s">
        <v>262</v>
      </c>
      <c r="D1509" t="s">
        <v>254</v>
      </c>
      <c r="E1509">
        <v>7718</v>
      </c>
      <c r="F1509" t="s">
        <v>1504</v>
      </c>
      <c r="G1509" t="s">
        <v>255</v>
      </c>
      <c r="H1509" t="s">
        <v>276</v>
      </c>
      <c r="I1509">
        <v>629</v>
      </c>
    </row>
    <row r="1510" spans="1:10" x14ac:dyDescent="0.2">
      <c r="A1510" t="s">
        <v>391</v>
      </c>
      <c r="B1510" t="s">
        <v>316</v>
      </c>
      <c r="C1510" t="s">
        <v>253</v>
      </c>
      <c r="D1510" t="s">
        <v>254</v>
      </c>
      <c r="E1510">
        <v>7726</v>
      </c>
      <c r="F1510" t="s">
        <v>1277</v>
      </c>
      <c r="G1510" t="s">
        <v>263</v>
      </c>
      <c r="H1510" t="s">
        <v>276</v>
      </c>
      <c r="I1510">
        <v>59</v>
      </c>
    </row>
    <row r="1511" spans="1:10" x14ac:dyDescent="0.2">
      <c r="A1511" t="s">
        <v>391</v>
      </c>
      <c r="B1511" t="s">
        <v>316</v>
      </c>
      <c r="C1511" t="s">
        <v>253</v>
      </c>
      <c r="D1511" t="s">
        <v>254</v>
      </c>
      <c r="E1511">
        <v>7749</v>
      </c>
      <c r="F1511" t="s">
        <v>538</v>
      </c>
      <c r="G1511" t="s">
        <v>259</v>
      </c>
      <c r="H1511" t="s">
        <v>331</v>
      </c>
      <c r="I1511">
        <v>718</v>
      </c>
    </row>
    <row r="1512" spans="1:10" x14ac:dyDescent="0.2">
      <c r="A1512" t="s">
        <v>391</v>
      </c>
      <c r="B1512" t="s">
        <v>316</v>
      </c>
      <c r="C1512" t="s">
        <v>257</v>
      </c>
      <c r="D1512" t="s">
        <v>254</v>
      </c>
      <c r="E1512">
        <v>7760</v>
      </c>
      <c r="F1512" t="s">
        <v>2783</v>
      </c>
      <c r="G1512" t="s">
        <v>259</v>
      </c>
      <c r="H1512" t="s">
        <v>331</v>
      </c>
      <c r="I1512">
        <v>66</v>
      </c>
    </row>
    <row r="1513" spans="1:10" x14ac:dyDescent="0.2">
      <c r="A1513" t="s">
        <v>391</v>
      </c>
      <c r="B1513" t="s">
        <v>316</v>
      </c>
      <c r="C1513" t="s">
        <v>264</v>
      </c>
      <c r="D1513" t="s">
        <v>258</v>
      </c>
      <c r="E1513">
        <v>7809</v>
      </c>
      <c r="F1513" t="s">
        <v>2784</v>
      </c>
      <c r="G1513" t="s">
        <v>259</v>
      </c>
      <c r="H1513" t="s">
        <v>277</v>
      </c>
      <c r="I1513">
        <v>53</v>
      </c>
    </row>
    <row r="1514" spans="1:10" x14ac:dyDescent="0.2">
      <c r="A1514" t="s">
        <v>391</v>
      </c>
      <c r="B1514" t="s">
        <v>316</v>
      </c>
      <c r="C1514" t="s">
        <v>262</v>
      </c>
      <c r="D1514" t="s">
        <v>254</v>
      </c>
      <c r="E1514">
        <v>7816</v>
      </c>
      <c r="F1514" t="s">
        <v>3256</v>
      </c>
      <c r="G1514" t="s">
        <v>255</v>
      </c>
      <c r="H1514" t="s">
        <v>277</v>
      </c>
      <c r="I1514">
        <v>178</v>
      </c>
    </row>
    <row r="1515" spans="1:10" x14ac:dyDescent="0.2">
      <c r="A1515" t="s">
        <v>391</v>
      </c>
      <c r="B1515" t="s">
        <v>316</v>
      </c>
      <c r="C1515" t="s">
        <v>262</v>
      </c>
      <c r="D1515" t="s">
        <v>254</v>
      </c>
      <c r="E1515">
        <v>7841</v>
      </c>
      <c r="F1515" t="s">
        <v>2785</v>
      </c>
      <c r="G1515" t="s">
        <v>259</v>
      </c>
      <c r="H1515" t="s">
        <v>277</v>
      </c>
      <c r="I1515">
        <v>54</v>
      </c>
    </row>
    <row r="1516" spans="1:10" x14ac:dyDescent="0.2">
      <c r="A1516" t="s">
        <v>391</v>
      </c>
      <c r="B1516" t="s">
        <v>316</v>
      </c>
      <c r="C1516" t="s">
        <v>253</v>
      </c>
      <c r="D1516" t="s">
        <v>254</v>
      </c>
      <c r="E1516">
        <v>7922</v>
      </c>
      <c r="F1516" t="s">
        <v>2786</v>
      </c>
      <c r="G1516" t="s">
        <v>259</v>
      </c>
      <c r="H1516" t="s">
        <v>277</v>
      </c>
      <c r="I1516">
        <v>27</v>
      </c>
    </row>
    <row r="1517" spans="1:10" x14ac:dyDescent="0.2">
      <c r="A1517" t="s">
        <v>391</v>
      </c>
      <c r="B1517" t="s">
        <v>316</v>
      </c>
      <c r="C1517" t="s">
        <v>253</v>
      </c>
      <c r="D1517" t="s">
        <v>254</v>
      </c>
      <c r="E1517">
        <v>8050</v>
      </c>
      <c r="F1517" t="s">
        <v>2787</v>
      </c>
      <c r="G1517" t="s">
        <v>255</v>
      </c>
      <c r="H1517" t="s">
        <v>331</v>
      </c>
      <c r="I1517" t="s">
        <v>286</v>
      </c>
      <c r="J1517" t="s">
        <v>4013</v>
      </c>
    </row>
    <row r="1518" spans="1:10" x14ac:dyDescent="0.2">
      <c r="A1518" t="s">
        <v>391</v>
      </c>
      <c r="B1518" t="s">
        <v>316</v>
      </c>
      <c r="C1518" t="s">
        <v>262</v>
      </c>
      <c r="D1518" t="s">
        <v>254</v>
      </c>
      <c r="E1518">
        <v>8090</v>
      </c>
      <c r="F1518" t="s">
        <v>2788</v>
      </c>
      <c r="G1518" t="s">
        <v>255</v>
      </c>
      <c r="H1518" t="s">
        <v>261</v>
      </c>
      <c r="I1518">
        <v>79</v>
      </c>
    </row>
    <row r="1519" spans="1:10" x14ac:dyDescent="0.2">
      <c r="A1519" t="s">
        <v>391</v>
      </c>
      <c r="B1519" t="s">
        <v>316</v>
      </c>
      <c r="C1519" t="s">
        <v>262</v>
      </c>
      <c r="D1519" t="s">
        <v>254</v>
      </c>
      <c r="E1519">
        <v>8113</v>
      </c>
      <c r="F1519" t="s">
        <v>1278</v>
      </c>
      <c r="G1519" t="s">
        <v>255</v>
      </c>
      <c r="H1519" t="s">
        <v>268</v>
      </c>
      <c r="I1519" t="s">
        <v>1279</v>
      </c>
      <c r="J1519" t="s">
        <v>4089</v>
      </c>
    </row>
    <row r="1520" spans="1:10" x14ac:dyDescent="0.2">
      <c r="A1520" t="s">
        <v>391</v>
      </c>
      <c r="B1520" t="s">
        <v>316</v>
      </c>
      <c r="C1520" t="s">
        <v>253</v>
      </c>
      <c r="D1520" t="s">
        <v>254</v>
      </c>
      <c r="E1520">
        <v>8129</v>
      </c>
      <c r="F1520" t="s">
        <v>1595</v>
      </c>
      <c r="G1520" t="s">
        <v>255</v>
      </c>
      <c r="H1520" t="s">
        <v>261</v>
      </c>
      <c r="I1520" t="s">
        <v>286</v>
      </c>
      <c r="J1520" t="s">
        <v>4152</v>
      </c>
    </row>
    <row r="1521" spans="1:10" x14ac:dyDescent="0.2">
      <c r="A1521" t="s">
        <v>391</v>
      </c>
      <c r="B1521" t="s">
        <v>316</v>
      </c>
      <c r="C1521" t="s">
        <v>253</v>
      </c>
      <c r="D1521" t="s">
        <v>254</v>
      </c>
      <c r="E1521">
        <v>8135</v>
      </c>
      <c r="F1521" t="s">
        <v>2789</v>
      </c>
      <c r="G1521" t="s">
        <v>263</v>
      </c>
      <c r="H1521" t="s">
        <v>261</v>
      </c>
      <c r="I1521">
        <v>56</v>
      </c>
    </row>
    <row r="1522" spans="1:10" x14ac:dyDescent="0.2">
      <c r="A1522" t="s">
        <v>391</v>
      </c>
      <c r="B1522" t="s">
        <v>316</v>
      </c>
      <c r="C1522" t="s">
        <v>253</v>
      </c>
      <c r="D1522" t="s">
        <v>254</v>
      </c>
      <c r="E1522">
        <v>8593</v>
      </c>
      <c r="F1522" t="s">
        <v>2790</v>
      </c>
      <c r="G1522" t="s">
        <v>255</v>
      </c>
      <c r="H1522" t="s">
        <v>291</v>
      </c>
      <c r="I1522" t="s">
        <v>314</v>
      </c>
      <c r="J1522" t="s">
        <v>4021</v>
      </c>
    </row>
    <row r="1523" spans="1:10" x14ac:dyDescent="0.2">
      <c r="A1523" t="s">
        <v>391</v>
      </c>
      <c r="B1523" t="s">
        <v>316</v>
      </c>
      <c r="C1523" t="s">
        <v>253</v>
      </c>
      <c r="D1523" t="s">
        <v>254</v>
      </c>
      <c r="E1523">
        <v>8704</v>
      </c>
      <c r="F1523" t="s">
        <v>2791</v>
      </c>
      <c r="G1523" t="s">
        <v>259</v>
      </c>
      <c r="H1523" t="s">
        <v>1242</v>
      </c>
      <c r="I1523">
        <v>144</v>
      </c>
    </row>
    <row r="1524" spans="1:10" x14ac:dyDescent="0.2">
      <c r="A1524" t="s">
        <v>391</v>
      </c>
      <c r="B1524" t="s">
        <v>316</v>
      </c>
      <c r="C1524" t="s">
        <v>253</v>
      </c>
      <c r="D1524" t="s">
        <v>254</v>
      </c>
      <c r="E1524">
        <v>8729</v>
      </c>
      <c r="F1524" t="s">
        <v>1505</v>
      </c>
      <c r="G1524" t="s">
        <v>255</v>
      </c>
      <c r="H1524" t="s">
        <v>583</v>
      </c>
      <c r="I1524" t="s">
        <v>427</v>
      </c>
      <c r="J1524" t="s">
        <v>3931</v>
      </c>
    </row>
    <row r="1525" spans="1:10" x14ac:dyDescent="0.2">
      <c r="A1525" t="s">
        <v>391</v>
      </c>
      <c r="B1525" t="s">
        <v>316</v>
      </c>
      <c r="C1525" t="s">
        <v>257</v>
      </c>
      <c r="D1525" t="s">
        <v>254</v>
      </c>
      <c r="E1525">
        <v>8798</v>
      </c>
      <c r="F1525" t="s">
        <v>2792</v>
      </c>
      <c r="G1525" t="s">
        <v>255</v>
      </c>
      <c r="H1525" t="s">
        <v>583</v>
      </c>
      <c r="I1525">
        <v>202</v>
      </c>
    </row>
    <row r="1526" spans="1:10" x14ac:dyDescent="0.2">
      <c r="A1526" t="s">
        <v>391</v>
      </c>
      <c r="B1526" t="s">
        <v>316</v>
      </c>
      <c r="C1526" t="s">
        <v>253</v>
      </c>
      <c r="D1526" t="s">
        <v>254</v>
      </c>
      <c r="E1526">
        <v>8830</v>
      </c>
      <c r="F1526" t="s">
        <v>1399</v>
      </c>
      <c r="G1526" t="s">
        <v>255</v>
      </c>
      <c r="H1526" t="s">
        <v>281</v>
      </c>
      <c r="I1526" t="s">
        <v>3212</v>
      </c>
      <c r="J1526" t="s">
        <v>4131</v>
      </c>
    </row>
    <row r="1527" spans="1:10" x14ac:dyDescent="0.2">
      <c r="A1527" t="s">
        <v>391</v>
      </c>
      <c r="B1527" t="s">
        <v>316</v>
      </c>
      <c r="C1527" t="s">
        <v>262</v>
      </c>
      <c r="D1527" t="s">
        <v>254</v>
      </c>
      <c r="E1527">
        <v>8854</v>
      </c>
      <c r="F1527" t="s">
        <v>2793</v>
      </c>
      <c r="G1527" t="s">
        <v>263</v>
      </c>
      <c r="H1527" t="s">
        <v>281</v>
      </c>
      <c r="I1527">
        <v>36</v>
      </c>
    </row>
    <row r="1528" spans="1:10" x14ac:dyDescent="0.2">
      <c r="A1528" t="s">
        <v>391</v>
      </c>
      <c r="B1528" t="s">
        <v>316</v>
      </c>
      <c r="C1528" t="s">
        <v>262</v>
      </c>
      <c r="D1528" t="s">
        <v>254</v>
      </c>
      <c r="E1528">
        <v>8885</v>
      </c>
      <c r="F1528" t="s">
        <v>3257</v>
      </c>
      <c r="G1528" t="s">
        <v>259</v>
      </c>
      <c r="H1528" t="s">
        <v>281</v>
      </c>
      <c r="I1528">
        <v>62</v>
      </c>
    </row>
    <row r="1529" spans="1:10" x14ac:dyDescent="0.2">
      <c r="A1529" t="s">
        <v>391</v>
      </c>
      <c r="B1529" t="s">
        <v>316</v>
      </c>
      <c r="C1529" t="s">
        <v>253</v>
      </c>
      <c r="D1529" t="s">
        <v>254</v>
      </c>
      <c r="E1529">
        <v>9006</v>
      </c>
      <c r="F1529" t="s">
        <v>2794</v>
      </c>
      <c r="G1529" t="s">
        <v>255</v>
      </c>
      <c r="H1529" t="s">
        <v>338</v>
      </c>
      <c r="I1529" t="s">
        <v>272</v>
      </c>
      <c r="J1529" t="s">
        <v>4169</v>
      </c>
    </row>
    <row r="1530" spans="1:10" x14ac:dyDescent="0.2">
      <c r="A1530" t="s">
        <v>391</v>
      </c>
      <c r="B1530" t="s">
        <v>316</v>
      </c>
      <c r="C1530" t="s">
        <v>253</v>
      </c>
      <c r="D1530" t="s">
        <v>254</v>
      </c>
      <c r="E1530">
        <v>9076</v>
      </c>
      <c r="F1530" t="s">
        <v>2795</v>
      </c>
      <c r="G1530" t="s">
        <v>255</v>
      </c>
      <c r="H1530" t="s">
        <v>338</v>
      </c>
      <c r="I1530" t="s">
        <v>278</v>
      </c>
      <c r="J1530" t="s">
        <v>3801</v>
      </c>
    </row>
    <row r="1531" spans="1:10" x14ac:dyDescent="0.2">
      <c r="A1531" t="s">
        <v>391</v>
      </c>
      <c r="B1531" t="s">
        <v>316</v>
      </c>
      <c r="C1531" t="s">
        <v>253</v>
      </c>
      <c r="D1531" t="s">
        <v>254</v>
      </c>
      <c r="E1531">
        <v>9087</v>
      </c>
      <c r="F1531" t="s">
        <v>2796</v>
      </c>
      <c r="G1531" t="s">
        <v>259</v>
      </c>
      <c r="H1531" t="s">
        <v>338</v>
      </c>
      <c r="I1531">
        <v>20</v>
      </c>
    </row>
    <row r="1532" spans="1:10" x14ac:dyDescent="0.2">
      <c r="A1532" t="s">
        <v>391</v>
      </c>
      <c r="B1532" t="s">
        <v>316</v>
      </c>
      <c r="C1532" t="s">
        <v>262</v>
      </c>
      <c r="D1532" t="s">
        <v>254</v>
      </c>
      <c r="E1532">
        <v>9173</v>
      </c>
      <c r="F1532" t="s">
        <v>3476</v>
      </c>
      <c r="G1532" t="s">
        <v>263</v>
      </c>
      <c r="H1532" t="s">
        <v>1592</v>
      </c>
      <c r="I1532">
        <v>54</v>
      </c>
    </row>
    <row r="1533" spans="1:10" x14ac:dyDescent="0.2">
      <c r="A1533" t="s">
        <v>391</v>
      </c>
      <c r="B1533" t="s">
        <v>316</v>
      </c>
      <c r="C1533" t="s">
        <v>253</v>
      </c>
      <c r="D1533" t="s">
        <v>258</v>
      </c>
      <c r="E1533">
        <v>9266</v>
      </c>
      <c r="F1533" t="s">
        <v>2797</v>
      </c>
      <c r="G1533" t="s">
        <v>267</v>
      </c>
      <c r="H1533" t="s">
        <v>265</v>
      </c>
      <c r="I1533">
        <v>59</v>
      </c>
    </row>
    <row r="1534" spans="1:10" x14ac:dyDescent="0.2">
      <c r="A1534" t="s">
        <v>391</v>
      </c>
      <c r="B1534" t="s">
        <v>316</v>
      </c>
      <c r="C1534" t="s">
        <v>253</v>
      </c>
      <c r="D1534" t="s">
        <v>254</v>
      </c>
      <c r="E1534">
        <v>9278</v>
      </c>
      <c r="F1534" t="s">
        <v>2798</v>
      </c>
      <c r="G1534" t="s">
        <v>255</v>
      </c>
      <c r="H1534" t="s">
        <v>265</v>
      </c>
      <c r="I1534">
        <v>202</v>
      </c>
    </row>
    <row r="1535" spans="1:10" x14ac:dyDescent="0.2">
      <c r="A1535" t="s">
        <v>391</v>
      </c>
      <c r="B1535" t="s">
        <v>316</v>
      </c>
      <c r="C1535" t="s">
        <v>264</v>
      </c>
      <c r="D1535" t="s">
        <v>258</v>
      </c>
      <c r="E1535">
        <v>9282</v>
      </c>
      <c r="F1535" t="s">
        <v>2799</v>
      </c>
      <c r="G1535" t="s">
        <v>292</v>
      </c>
      <c r="H1535" t="s">
        <v>293</v>
      </c>
      <c r="I1535">
        <v>66</v>
      </c>
    </row>
    <row r="1536" spans="1:10" x14ac:dyDescent="0.2">
      <c r="A1536" t="s">
        <v>391</v>
      </c>
      <c r="B1536" t="s">
        <v>316</v>
      </c>
      <c r="C1536" t="s">
        <v>262</v>
      </c>
      <c r="D1536" t="s">
        <v>258</v>
      </c>
      <c r="E1536">
        <v>9284</v>
      </c>
      <c r="F1536" t="s">
        <v>581</v>
      </c>
      <c r="G1536" t="s">
        <v>292</v>
      </c>
      <c r="H1536" t="s">
        <v>293</v>
      </c>
      <c r="I1536">
        <v>275</v>
      </c>
    </row>
    <row r="1537" spans="1:10" x14ac:dyDescent="0.2">
      <c r="A1537" t="s">
        <v>391</v>
      </c>
      <c r="B1537" t="s">
        <v>316</v>
      </c>
      <c r="C1537" t="s">
        <v>253</v>
      </c>
      <c r="D1537" t="s">
        <v>254</v>
      </c>
      <c r="E1537">
        <v>9308</v>
      </c>
      <c r="F1537" t="s">
        <v>2800</v>
      </c>
      <c r="G1537" t="s">
        <v>255</v>
      </c>
      <c r="H1537" t="s">
        <v>1592</v>
      </c>
      <c r="I1537">
        <v>301</v>
      </c>
    </row>
    <row r="1538" spans="1:10" x14ac:dyDescent="0.2">
      <c r="A1538" t="s">
        <v>391</v>
      </c>
      <c r="B1538" t="s">
        <v>316</v>
      </c>
      <c r="C1538" t="s">
        <v>262</v>
      </c>
      <c r="D1538" t="s">
        <v>254</v>
      </c>
      <c r="E1538">
        <v>9386</v>
      </c>
      <c r="F1538" t="s">
        <v>1506</v>
      </c>
      <c r="G1538" t="s">
        <v>255</v>
      </c>
      <c r="H1538" t="s">
        <v>485</v>
      </c>
      <c r="I1538">
        <v>212</v>
      </c>
    </row>
    <row r="1539" spans="1:10" x14ac:dyDescent="0.2">
      <c r="A1539" t="s">
        <v>391</v>
      </c>
      <c r="B1539" t="s">
        <v>316</v>
      </c>
      <c r="C1539" t="s">
        <v>253</v>
      </c>
      <c r="D1539" t="s">
        <v>254</v>
      </c>
      <c r="E1539">
        <v>9408</v>
      </c>
      <c r="F1539" t="s">
        <v>2801</v>
      </c>
      <c r="G1539" t="s">
        <v>259</v>
      </c>
      <c r="H1539" t="s">
        <v>266</v>
      </c>
      <c r="I1539">
        <v>70</v>
      </c>
    </row>
    <row r="1540" spans="1:10" x14ac:dyDescent="0.2">
      <c r="A1540" t="s">
        <v>391</v>
      </c>
      <c r="B1540" t="s">
        <v>316</v>
      </c>
      <c r="C1540" t="s">
        <v>253</v>
      </c>
      <c r="D1540" t="s">
        <v>258</v>
      </c>
      <c r="E1540">
        <v>9467</v>
      </c>
      <c r="F1540" t="s">
        <v>2802</v>
      </c>
      <c r="G1540" t="s">
        <v>267</v>
      </c>
      <c r="H1540" t="s">
        <v>266</v>
      </c>
      <c r="I1540">
        <v>242</v>
      </c>
    </row>
    <row r="1541" spans="1:10" x14ac:dyDescent="0.2">
      <c r="A1541" t="s">
        <v>391</v>
      </c>
      <c r="B1541" t="s">
        <v>316</v>
      </c>
      <c r="C1541" t="s">
        <v>253</v>
      </c>
      <c r="D1541" t="s">
        <v>254</v>
      </c>
      <c r="E1541">
        <v>9610</v>
      </c>
      <c r="F1541" t="s">
        <v>2803</v>
      </c>
      <c r="G1541" t="s">
        <v>259</v>
      </c>
      <c r="H1541" t="s">
        <v>260</v>
      </c>
      <c r="I1541">
        <v>12</v>
      </c>
    </row>
    <row r="1542" spans="1:10" x14ac:dyDescent="0.2">
      <c r="A1542" t="s">
        <v>391</v>
      </c>
      <c r="B1542" t="s">
        <v>316</v>
      </c>
      <c r="C1542" t="s">
        <v>253</v>
      </c>
      <c r="D1542" t="s">
        <v>258</v>
      </c>
      <c r="E1542">
        <v>9644</v>
      </c>
      <c r="F1542" t="s">
        <v>2804</v>
      </c>
      <c r="G1542" t="s">
        <v>255</v>
      </c>
      <c r="H1542" t="s">
        <v>260</v>
      </c>
      <c r="I1542">
        <v>113</v>
      </c>
    </row>
    <row r="1543" spans="1:10" x14ac:dyDescent="0.2">
      <c r="A1543" t="s">
        <v>391</v>
      </c>
      <c r="B1543" t="s">
        <v>316</v>
      </c>
      <c r="C1543" t="s">
        <v>262</v>
      </c>
      <c r="D1543" t="s">
        <v>254</v>
      </c>
      <c r="E1543">
        <v>9656</v>
      </c>
      <c r="F1543" t="s">
        <v>2805</v>
      </c>
      <c r="G1543" t="s">
        <v>263</v>
      </c>
      <c r="H1543" t="s">
        <v>260</v>
      </c>
      <c r="I1543">
        <v>52</v>
      </c>
    </row>
    <row r="1544" spans="1:10" x14ac:dyDescent="0.2">
      <c r="A1544" t="s">
        <v>391</v>
      </c>
      <c r="B1544" t="s">
        <v>316</v>
      </c>
      <c r="C1544" t="s">
        <v>253</v>
      </c>
      <c r="D1544" t="s">
        <v>254</v>
      </c>
      <c r="E1544">
        <v>9707</v>
      </c>
      <c r="F1544" t="s">
        <v>405</v>
      </c>
      <c r="G1544" t="s">
        <v>259</v>
      </c>
      <c r="H1544" t="s">
        <v>260</v>
      </c>
      <c r="I1544">
        <v>135</v>
      </c>
    </row>
    <row r="1545" spans="1:10" x14ac:dyDescent="0.2">
      <c r="A1545" t="s">
        <v>391</v>
      </c>
      <c r="B1545" t="s">
        <v>316</v>
      </c>
      <c r="C1545" t="s">
        <v>253</v>
      </c>
      <c r="D1545" t="s">
        <v>254</v>
      </c>
      <c r="E1545">
        <v>9713</v>
      </c>
      <c r="F1545" t="s">
        <v>2806</v>
      </c>
      <c r="G1545" t="s">
        <v>263</v>
      </c>
      <c r="H1545" t="s">
        <v>260</v>
      </c>
      <c r="I1545">
        <v>156</v>
      </c>
    </row>
    <row r="1546" spans="1:10" x14ac:dyDescent="0.2">
      <c r="A1546" t="s">
        <v>391</v>
      </c>
      <c r="B1546" t="s">
        <v>316</v>
      </c>
      <c r="C1546" t="s">
        <v>262</v>
      </c>
      <c r="D1546" t="s">
        <v>254</v>
      </c>
      <c r="E1546">
        <v>9731</v>
      </c>
      <c r="F1546" t="s">
        <v>2807</v>
      </c>
      <c r="G1546" t="s">
        <v>255</v>
      </c>
      <c r="H1546" t="s">
        <v>260</v>
      </c>
      <c r="I1546">
        <v>109</v>
      </c>
    </row>
    <row r="1547" spans="1:10" x14ac:dyDescent="0.2">
      <c r="A1547" t="s">
        <v>391</v>
      </c>
      <c r="B1547" t="s">
        <v>316</v>
      </c>
      <c r="C1547" t="s">
        <v>262</v>
      </c>
      <c r="D1547" t="s">
        <v>254</v>
      </c>
      <c r="E1547">
        <v>9749</v>
      </c>
      <c r="F1547" t="s">
        <v>2808</v>
      </c>
      <c r="G1547" t="s">
        <v>255</v>
      </c>
      <c r="H1547" t="s">
        <v>266</v>
      </c>
      <c r="I1547" t="s">
        <v>286</v>
      </c>
      <c r="J1547" t="s">
        <v>4170</v>
      </c>
    </row>
    <row r="1548" spans="1:10" x14ac:dyDescent="0.2">
      <c r="A1548" t="s">
        <v>391</v>
      </c>
      <c r="B1548" t="s">
        <v>316</v>
      </c>
      <c r="C1548" t="s">
        <v>253</v>
      </c>
      <c r="D1548" t="s">
        <v>254</v>
      </c>
      <c r="E1548">
        <v>9850</v>
      </c>
      <c r="F1548" t="s">
        <v>2809</v>
      </c>
      <c r="G1548" t="s">
        <v>255</v>
      </c>
      <c r="H1548" t="s">
        <v>265</v>
      </c>
      <c r="I1548">
        <v>275</v>
      </c>
    </row>
    <row r="1549" spans="1:10" x14ac:dyDescent="0.2">
      <c r="A1549" t="s">
        <v>391</v>
      </c>
      <c r="B1549" t="s">
        <v>316</v>
      </c>
      <c r="C1549" t="s">
        <v>253</v>
      </c>
      <c r="D1549" t="s">
        <v>258</v>
      </c>
      <c r="E1549">
        <v>9885</v>
      </c>
      <c r="F1549" t="s">
        <v>2810</v>
      </c>
      <c r="G1549" t="s">
        <v>263</v>
      </c>
      <c r="H1549" t="s">
        <v>261</v>
      </c>
      <c r="I1549">
        <v>72</v>
      </c>
    </row>
    <row r="1550" spans="1:10" x14ac:dyDescent="0.2">
      <c r="A1550" t="s">
        <v>391</v>
      </c>
      <c r="B1550" t="s">
        <v>316</v>
      </c>
      <c r="C1550" t="s">
        <v>253</v>
      </c>
      <c r="D1550" t="s">
        <v>254</v>
      </c>
      <c r="E1550">
        <v>9930</v>
      </c>
      <c r="F1550" t="s">
        <v>2811</v>
      </c>
      <c r="G1550" t="s">
        <v>255</v>
      </c>
      <c r="H1550" t="s">
        <v>261</v>
      </c>
      <c r="I1550">
        <v>64</v>
      </c>
    </row>
    <row r="1551" spans="1:10" x14ac:dyDescent="0.2">
      <c r="A1551" t="s">
        <v>391</v>
      </c>
      <c r="B1551" t="s">
        <v>279</v>
      </c>
      <c r="C1551" t="s">
        <v>262</v>
      </c>
      <c r="D1551" t="s">
        <v>254</v>
      </c>
      <c r="E1551">
        <v>3436</v>
      </c>
      <c r="F1551" t="s">
        <v>1490</v>
      </c>
      <c r="G1551" t="s">
        <v>255</v>
      </c>
      <c r="H1551" t="s">
        <v>270</v>
      </c>
      <c r="I1551" t="s">
        <v>272</v>
      </c>
      <c r="J1551" t="s">
        <v>4171</v>
      </c>
    </row>
    <row r="1552" spans="1:10" x14ac:dyDescent="0.2">
      <c r="A1552" t="s">
        <v>391</v>
      </c>
      <c r="B1552" t="s">
        <v>279</v>
      </c>
      <c r="C1552" t="s">
        <v>262</v>
      </c>
      <c r="D1552" t="s">
        <v>254</v>
      </c>
      <c r="E1552">
        <v>4576</v>
      </c>
      <c r="F1552" t="s">
        <v>1271</v>
      </c>
      <c r="G1552" t="s">
        <v>259</v>
      </c>
      <c r="H1552" t="s">
        <v>300</v>
      </c>
      <c r="I1552">
        <v>161</v>
      </c>
    </row>
    <row r="1553" spans="1:10" x14ac:dyDescent="0.2">
      <c r="A1553" t="s">
        <v>391</v>
      </c>
      <c r="B1553" t="s">
        <v>279</v>
      </c>
      <c r="C1553" t="s">
        <v>262</v>
      </c>
      <c r="D1553" t="s">
        <v>254</v>
      </c>
      <c r="E1553">
        <v>4612</v>
      </c>
      <c r="F1553" t="s">
        <v>1491</v>
      </c>
      <c r="G1553" t="s">
        <v>255</v>
      </c>
      <c r="H1553" t="s">
        <v>268</v>
      </c>
      <c r="I1553" t="s">
        <v>4172</v>
      </c>
      <c r="J1553" t="s">
        <v>4173</v>
      </c>
    </row>
    <row r="1554" spans="1:10" x14ac:dyDescent="0.2">
      <c r="A1554" t="s">
        <v>391</v>
      </c>
      <c r="B1554" t="s">
        <v>1429</v>
      </c>
      <c r="C1554" t="s">
        <v>253</v>
      </c>
      <c r="D1554" t="s">
        <v>254</v>
      </c>
      <c r="E1554">
        <v>1815</v>
      </c>
      <c r="F1554" t="s">
        <v>2812</v>
      </c>
      <c r="G1554" t="s">
        <v>255</v>
      </c>
      <c r="H1554" t="s">
        <v>282</v>
      </c>
      <c r="I1554">
        <v>440</v>
      </c>
    </row>
    <row r="1555" spans="1:10" x14ac:dyDescent="0.2">
      <c r="A1555" t="s">
        <v>391</v>
      </c>
      <c r="B1555" t="s">
        <v>1429</v>
      </c>
      <c r="C1555" t="s">
        <v>253</v>
      </c>
      <c r="D1555" t="s">
        <v>254</v>
      </c>
      <c r="E1555">
        <v>1860</v>
      </c>
      <c r="F1555" t="s">
        <v>454</v>
      </c>
      <c r="G1555" t="s">
        <v>255</v>
      </c>
      <c r="H1555" t="s">
        <v>282</v>
      </c>
      <c r="I1555" t="s">
        <v>278</v>
      </c>
      <c r="J1555" t="s">
        <v>4095</v>
      </c>
    </row>
    <row r="1556" spans="1:10" x14ac:dyDescent="0.2">
      <c r="A1556" t="s">
        <v>391</v>
      </c>
      <c r="B1556" t="s">
        <v>1429</v>
      </c>
      <c r="C1556" t="s">
        <v>253</v>
      </c>
      <c r="D1556" t="s">
        <v>254</v>
      </c>
      <c r="E1556">
        <v>1882</v>
      </c>
      <c r="F1556" t="s">
        <v>2813</v>
      </c>
      <c r="G1556" t="s">
        <v>255</v>
      </c>
      <c r="H1556" t="s">
        <v>282</v>
      </c>
      <c r="I1556">
        <v>180</v>
      </c>
    </row>
    <row r="1557" spans="1:10" x14ac:dyDescent="0.2">
      <c r="A1557" t="s">
        <v>391</v>
      </c>
      <c r="B1557" t="s">
        <v>1429</v>
      </c>
      <c r="C1557" t="s">
        <v>253</v>
      </c>
      <c r="D1557" t="s">
        <v>254</v>
      </c>
      <c r="E1557">
        <v>2654</v>
      </c>
      <c r="F1557" t="s">
        <v>395</v>
      </c>
      <c r="G1557" t="s">
        <v>263</v>
      </c>
      <c r="H1557" t="s">
        <v>265</v>
      </c>
      <c r="I1557">
        <v>104</v>
      </c>
    </row>
    <row r="1558" spans="1:10" x14ac:dyDescent="0.2">
      <c r="A1558" t="s">
        <v>391</v>
      </c>
      <c r="B1558" t="s">
        <v>1429</v>
      </c>
      <c r="C1558" t="s">
        <v>264</v>
      </c>
      <c r="D1558" t="s">
        <v>254</v>
      </c>
      <c r="E1558">
        <v>2904</v>
      </c>
      <c r="F1558" t="s">
        <v>3258</v>
      </c>
      <c r="G1558" t="s">
        <v>255</v>
      </c>
      <c r="H1558" t="s">
        <v>256</v>
      </c>
      <c r="I1558">
        <v>181</v>
      </c>
    </row>
    <row r="1559" spans="1:10" x14ac:dyDescent="0.2">
      <c r="A1559" t="s">
        <v>391</v>
      </c>
      <c r="B1559" t="s">
        <v>1429</v>
      </c>
      <c r="C1559" t="s">
        <v>253</v>
      </c>
      <c r="D1559" t="s">
        <v>254</v>
      </c>
      <c r="E1559">
        <v>3252</v>
      </c>
      <c r="F1559" t="s">
        <v>3477</v>
      </c>
      <c r="G1559" t="s">
        <v>255</v>
      </c>
      <c r="H1559" t="s">
        <v>281</v>
      </c>
      <c r="I1559">
        <v>313</v>
      </c>
    </row>
    <row r="1560" spans="1:10" x14ac:dyDescent="0.2">
      <c r="A1560" t="s">
        <v>391</v>
      </c>
      <c r="B1560" t="s">
        <v>1429</v>
      </c>
      <c r="C1560" t="s">
        <v>253</v>
      </c>
      <c r="D1560" t="s">
        <v>254</v>
      </c>
      <c r="E1560">
        <v>3397</v>
      </c>
      <c r="F1560" t="s">
        <v>1347</v>
      </c>
      <c r="G1560" t="s">
        <v>255</v>
      </c>
      <c r="H1560" t="s">
        <v>265</v>
      </c>
      <c r="I1560" t="s">
        <v>286</v>
      </c>
      <c r="J1560" t="s">
        <v>3898</v>
      </c>
    </row>
    <row r="1561" spans="1:10" x14ac:dyDescent="0.2">
      <c r="A1561" t="s">
        <v>391</v>
      </c>
      <c r="B1561" t="s">
        <v>1429</v>
      </c>
      <c r="C1561" t="s">
        <v>253</v>
      </c>
      <c r="D1561" t="s">
        <v>254</v>
      </c>
      <c r="E1561">
        <v>3521</v>
      </c>
      <c r="F1561" t="s">
        <v>2815</v>
      </c>
      <c r="G1561" t="s">
        <v>255</v>
      </c>
      <c r="H1561" t="s">
        <v>260</v>
      </c>
      <c r="I1561">
        <v>63</v>
      </c>
    </row>
    <row r="1562" spans="1:10" x14ac:dyDescent="0.2">
      <c r="A1562" t="s">
        <v>391</v>
      </c>
      <c r="B1562" t="s">
        <v>1429</v>
      </c>
      <c r="C1562" t="s">
        <v>253</v>
      </c>
      <c r="D1562" t="s">
        <v>254</v>
      </c>
      <c r="E1562">
        <v>3600</v>
      </c>
      <c r="F1562" t="s">
        <v>650</v>
      </c>
      <c r="G1562" t="s">
        <v>263</v>
      </c>
      <c r="H1562" t="s">
        <v>288</v>
      </c>
      <c r="I1562">
        <v>28</v>
      </c>
    </row>
    <row r="1563" spans="1:10" x14ac:dyDescent="0.2">
      <c r="A1563" t="s">
        <v>391</v>
      </c>
      <c r="B1563" t="s">
        <v>1429</v>
      </c>
      <c r="C1563" t="s">
        <v>262</v>
      </c>
      <c r="D1563" t="s">
        <v>258</v>
      </c>
      <c r="E1563">
        <v>3667</v>
      </c>
      <c r="F1563" t="s">
        <v>2816</v>
      </c>
      <c r="G1563" t="s">
        <v>255</v>
      </c>
      <c r="H1563" t="s">
        <v>266</v>
      </c>
      <c r="I1563">
        <v>60</v>
      </c>
    </row>
    <row r="1564" spans="1:10" x14ac:dyDescent="0.2">
      <c r="A1564" t="s">
        <v>391</v>
      </c>
      <c r="B1564" t="s">
        <v>1429</v>
      </c>
      <c r="C1564" t="s">
        <v>257</v>
      </c>
      <c r="D1564" t="s">
        <v>254</v>
      </c>
      <c r="E1564">
        <v>3710</v>
      </c>
      <c r="F1564" t="s">
        <v>2817</v>
      </c>
      <c r="G1564" t="s">
        <v>259</v>
      </c>
      <c r="H1564" t="s">
        <v>266</v>
      </c>
      <c r="I1564">
        <v>61</v>
      </c>
    </row>
    <row r="1565" spans="1:10" x14ac:dyDescent="0.2">
      <c r="A1565" t="s">
        <v>391</v>
      </c>
      <c r="B1565" t="s">
        <v>1429</v>
      </c>
      <c r="C1565" t="s">
        <v>253</v>
      </c>
      <c r="D1565" t="s">
        <v>254</v>
      </c>
      <c r="E1565">
        <v>3751</v>
      </c>
      <c r="F1565" t="s">
        <v>1496</v>
      </c>
      <c r="G1565" t="s">
        <v>255</v>
      </c>
      <c r="H1565" t="s">
        <v>266</v>
      </c>
      <c r="I1565">
        <v>104</v>
      </c>
    </row>
    <row r="1566" spans="1:10" x14ac:dyDescent="0.2">
      <c r="A1566" t="s">
        <v>391</v>
      </c>
      <c r="B1566" t="s">
        <v>1429</v>
      </c>
      <c r="C1566" t="s">
        <v>262</v>
      </c>
      <c r="D1566" t="s">
        <v>254</v>
      </c>
      <c r="E1566">
        <v>4251</v>
      </c>
      <c r="F1566" t="s">
        <v>506</v>
      </c>
      <c r="G1566" t="s">
        <v>263</v>
      </c>
      <c r="H1566" t="s">
        <v>268</v>
      </c>
      <c r="I1566">
        <v>165</v>
      </c>
    </row>
    <row r="1567" spans="1:10" x14ac:dyDescent="0.2">
      <c r="A1567" t="s">
        <v>391</v>
      </c>
      <c r="B1567" t="s">
        <v>1429</v>
      </c>
      <c r="C1567" t="s">
        <v>253</v>
      </c>
      <c r="D1567" t="s">
        <v>254</v>
      </c>
      <c r="E1567">
        <v>4295</v>
      </c>
      <c r="F1567" t="s">
        <v>2818</v>
      </c>
      <c r="G1567" t="s">
        <v>255</v>
      </c>
      <c r="H1567" t="s">
        <v>266</v>
      </c>
      <c r="I1567">
        <v>109</v>
      </c>
    </row>
    <row r="1568" spans="1:10" x14ac:dyDescent="0.2">
      <c r="A1568" t="s">
        <v>391</v>
      </c>
      <c r="B1568" t="s">
        <v>1429</v>
      </c>
      <c r="C1568" t="s">
        <v>253</v>
      </c>
      <c r="D1568" t="s">
        <v>254</v>
      </c>
      <c r="E1568">
        <v>4323</v>
      </c>
      <c r="F1568" t="s">
        <v>1497</v>
      </c>
      <c r="G1568" t="s">
        <v>255</v>
      </c>
      <c r="H1568" t="s">
        <v>266</v>
      </c>
      <c r="I1568">
        <v>78</v>
      </c>
    </row>
    <row r="1569" spans="1:10" x14ac:dyDescent="0.2">
      <c r="A1569" t="s">
        <v>391</v>
      </c>
      <c r="B1569" t="s">
        <v>1429</v>
      </c>
      <c r="C1569" t="s">
        <v>262</v>
      </c>
      <c r="D1569" t="s">
        <v>254</v>
      </c>
      <c r="E1569">
        <v>4477</v>
      </c>
      <c r="F1569" t="s">
        <v>515</v>
      </c>
      <c r="G1569" t="s">
        <v>267</v>
      </c>
      <c r="H1569" t="s">
        <v>266</v>
      </c>
      <c r="I1569">
        <v>304</v>
      </c>
    </row>
    <row r="1570" spans="1:10" x14ac:dyDescent="0.2">
      <c r="A1570" t="s">
        <v>391</v>
      </c>
      <c r="B1570" t="s">
        <v>1429</v>
      </c>
      <c r="C1570" t="s">
        <v>253</v>
      </c>
      <c r="D1570" t="s">
        <v>258</v>
      </c>
      <c r="E1570">
        <v>4640</v>
      </c>
      <c r="F1570" t="s">
        <v>2819</v>
      </c>
      <c r="G1570" t="s">
        <v>259</v>
      </c>
      <c r="H1570" t="s">
        <v>266</v>
      </c>
      <c r="I1570">
        <v>27</v>
      </c>
    </row>
    <row r="1571" spans="1:10" x14ac:dyDescent="0.2">
      <c r="A1571" t="s">
        <v>391</v>
      </c>
      <c r="B1571" t="s">
        <v>1429</v>
      </c>
      <c r="C1571" t="s">
        <v>253</v>
      </c>
      <c r="D1571" t="s">
        <v>254</v>
      </c>
      <c r="E1571">
        <v>4686</v>
      </c>
      <c r="F1571" t="s">
        <v>2820</v>
      </c>
      <c r="G1571" t="s">
        <v>255</v>
      </c>
      <c r="H1571" t="s">
        <v>266</v>
      </c>
      <c r="I1571" t="s">
        <v>322</v>
      </c>
      <c r="J1571" t="s">
        <v>3543</v>
      </c>
    </row>
    <row r="1572" spans="1:10" x14ac:dyDescent="0.2">
      <c r="A1572" t="s">
        <v>391</v>
      </c>
      <c r="B1572" t="s">
        <v>1429</v>
      </c>
      <c r="C1572" t="s">
        <v>253</v>
      </c>
      <c r="D1572" t="s">
        <v>254</v>
      </c>
      <c r="E1572">
        <v>5856</v>
      </c>
      <c r="F1572" t="s">
        <v>2821</v>
      </c>
      <c r="G1572" t="s">
        <v>263</v>
      </c>
      <c r="H1572" t="s">
        <v>265</v>
      </c>
      <c r="I1572">
        <v>45</v>
      </c>
    </row>
    <row r="1573" spans="1:10" x14ac:dyDescent="0.2">
      <c r="A1573" t="s">
        <v>391</v>
      </c>
      <c r="B1573" t="s">
        <v>1429</v>
      </c>
      <c r="C1573" t="s">
        <v>253</v>
      </c>
      <c r="D1573" t="s">
        <v>254</v>
      </c>
      <c r="E1573">
        <v>5912</v>
      </c>
      <c r="F1573" t="s">
        <v>2822</v>
      </c>
      <c r="G1573" t="s">
        <v>255</v>
      </c>
      <c r="H1573" t="s">
        <v>282</v>
      </c>
      <c r="I1573">
        <v>342</v>
      </c>
    </row>
    <row r="1574" spans="1:10" x14ac:dyDescent="0.2">
      <c r="A1574" t="s">
        <v>391</v>
      </c>
      <c r="B1574" t="s">
        <v>1429</v>
      </c>
      <c r="C1574" t="s">
        <v>262</v>
      </c>
      <c r="D1574" t="s">
        <v>254</v>
      </c>
      <c r="E1574">
        <v>6063</v>
      </c>
      <c r="F1574" t="s">
        <v>3259</v>
      </c>
      <c r="G1574" t="s">
        <v>259</v>
      </c>
      <c r="H1574" t="s">
        <v>260</v>
      </c>
      <c r="I1574">
        <v>31</v>
      </c>
    </row>
    <row r="1575" spans="1:10" x14ac:dyDescent="0.2">
      <c r="A1575" t="s">
        <v>391</v>
      </c>
      <c r="B1575" t="s">
        <v>1429</v>
      </c>
      <c r="C1575" t="s">
        <v>253</v>
      </c>
      <c r="D1575" t="s">
        <v>254</v>
      </c>
      <c r="E1575">
        <v>6238</v>
      </c>
      <c r="F1575" t="s">
        <v>2823</v>
      </c>
      <c r="G1575" t="s">
        <v>255</v>
      </c>
      <c r="H1575" t="s">
        <v>276</v>
      </c>
      <c r="I1575">
        <v>338</v>
      </c>
    </row>
    <row r="1576" spans="1:10" x14ac:dyDescent="0.2">
      <c r="A1576" t="s">
        <v>391</v>
      </c>
      <c r="B1576" t="s">
        <v>1429</v>
      </c>
      <c r="C1576" t="s">
        <v>253</v>
      </c>
      <c r="D1576" t="s">
        <v>254</v>
      </c>
      <c r="E1576">
        <v>6303</v>
      </c>
      <c r="F1576" t="s">
        <v>629</v>
      </c>
      <c r="G1576" t="s">
        <v>263</v>
      </c>
      <c r="H1576" t="s">
        <v>276</v>
      </c>
      <c r="I1576">
        <v>76</v>
      </c>
    </row>
    <row r="1577" spans="1:10" x14ac:dyDescent="0.2">
      <c r="A1577" t="s">
        <v>391</v>
      </c>
      <c r="B1577" t="s">
        <v>1429</v>
      </c>
      <c r="C1577" t="s">
        <v>253</v>
      </c>
      <c r="D1577" t="s">
        <v>254</v>
      </c>
      <c r="E1577">
        <v>6363</v>
      </c>
      <c r="F1577" t="s">
        <v>2824</v>
      </c>
      <c r="G1577" t="s">
        <v>255</v>
      </c>
      <c r="H1577" t="s">
        <v>276</v>
      </c>
      <c r="I1577">
        <v>260</v>
      </c>
    </row>
    <row r="1578" spans="1:10" x14ac:dyDescent="0.2">
      <c r="A1578" t="s">
        <v>391</v>
      </c>
      <c r="B1578" t="s">
        <v>1429</v>
      </c>
      <c r="C1578" t="s">
        <v>253</v>
      </c>
      <c r="D1578" t="s">
        <v>254</v>
      </c>
      <c r="E1578">
        <v>6378</v>
      </c>
      <c r="F1578" t="s">
        <v>2825</v>
      </c>
      <c r="G1578" t="s">
        <v>255</v>
      </c>
      <c r="H1578" t="s">
        <v>276</v>
      </c>
      <c r="I1578">
        <v>129</v>
      </c>
    </row>
    <row r="1579" spans="1:10" x14ac:dyDescent="0.2">
      <c r="A1579" t="s">
        <v>391</v>
      </c>
      <c r="B1579" t="s">
        <v>1429</v>
      </c>
      <c r="C1579" t="s">
        <v>253</v>
      </c>
      <c r="D1579" t="s">
        <v>254</v>
      </c>
      <c r="E1579">
        <v>6494</v>
      </c>
      <c r="F1579" t="s">
        <v>1398</v>
      </c>
      <c r="G1579" t="s">
        <v>259</v>
      </c>
      <c r="H1579" t="s">
        <v>276</v>
      </c>
      <c r="I1579">
        <v>34</v>
      </c>
    </row>
    <row r="1580" spans="1:10" x14ac:dyDescent="0.2">
      <c r="A1580" t="s">
        <v>391</v>
      </c>
      <c r="B1580" t="s">
        <v>1429</v>
      </c>
      <c r="C1580" t="s">
        <v>253</v>
      </c>
      <c r="D1580" t="s">
        <v>258</v>
      </c>
      <c r="E1580">
        <v>6556</v>
      </c>
      <c r="F1580" t="s">
        <v>2826</v>
      </c>
      <c r="G1580" t="s">
        <v>267</v>
      </c>
      <c r="H1580" t="s">
        <v>260</v>
      </c>
      <c r="I1580">
        <v>507</v>
      </c>
    </row>
    <row r="1581" spans="1:10" x14ac:dyDescent="0.2">
      <c r="A1581" t="s">
        <v>391</v>
      </c>
      <c r="B1581" t="s">
        <v>1429</v>
      </c>
      <c r="C1581" t="s">
        <v>253</v>
      </c>
      <c r="D1581" t="s">
        <v>254</v>
      </c>
      <c r="E1581">
        <v>6706</v>
      </c>
      <c r="F1581" t="s">
        <v>525</v>
      </c>
      <c r="G1581" t="s">
        <v>255</v>
      </c>
      <c r="H1581" t="s">
        <v>280</v>
      </c>
      <c r="I1581">
        <v>511</v>
      </c>
    </row>
    <row r="1582" spans="1:10" x14ac:dyDescent="0.2">
      <c r="A1582" t="s">
        <v>391</v>
      </c>
      <c r="B1582" t="s">
        <v>1429</v>
      </c>
      <c r="C1582" t="s">
        <v>253</v>
      </c>
      <c r="D1582" t="s">
        <v>254</v>
      </c>
      <c r="E1582">
        <v>6748</v>
      </c>
      <c r="F1582" t="s">
        <v>2827</v>
      </c>
      <c r="G1582" t="s">
        <v>255</v>
      </c>
      <c r="H1582" t="s">
        <v>280</v>
      </c>
      <c r="I1582">
        <v>73</v>
      </c>
    </row>
    <row r="1583" spans="1:10" x14ac:dyDescent="0.2">
      <c r="A1583" t="s">
        <v>391</v>
      </c>
      <c r="B1583" t="s">
        <v>1429</v>
      </c>
      <c r="C1583" t="s">
        <v>253</v>
      </c>
      <c r="D1583" t="s">
        <v>254</v>
      </c>
      <c r="E1583">
        <v>6840</v>
      </c>
      <c r="F1583" t="s">
        <v>2828</v>
      </c>
      <c r="G1583" t="s">
        <v>259</v>
      </c>
      <c r="H1583" t="s">
        <v>280</v>
      </c>
      <c r="I1583">
        <v>57</v>
      </c>
    </row>
    <row r="1584" spans="1:10" x14ac:dyDescent="0.2">
      <c r="A1584" t="s">
        <v>391</v>
      </c>
      <c r="B1584" t="s">
        <v>1429</v>
      </c>
      <c r="C1584" t="s">
        <v>253</v>
      </c>
      <c r="D1584" t="s">
        <v>254</v>
      </c>
      <c r="E1584">
        <v>6852</v>
      </c>
      <c r="F1584" t="s">
        <v>2829</v>
      </c>
      <c r="G1584" t="s">
        <v>259</v>
      </c>
      <c r="H1584" t="s">
        <v>280</v>
      </c>
      <c r="I1584">
        <v>27</v>
      </c>
    </row>
    <row r="1585" spans="1:10" x14ac:dyDescent="0.2">
      <c r="A1585" t="s">
        <v>391</v>
      </c>
      <c r="B1585" t="s">
        <v>1429</v>
      </c>
      <c r="C1585" t="s">
        <v>253</v>
      </c>
      <c r="D1585" t="s">
        <v>258</v>
      </c>
      <c r="E1585">
        <v>6944</v>
      </c>
      <c r="F1585" t="s">
        <v>2830</v>
      </c>
      <c r="G1585" t="s">
        <v>259</v>
      </c>
      <c r="H1585" t="s">
        <v>266</v>
      </c>
      <c r="I1585">
        <v>71</v>
      </c>
    </row>
    <row r="1586" spans="1:10" x14ac:dyDescent="0.2">
      <c r="A1586" t="s">
        <v>391</v>
      </c>
      <c r="B1586" t="s">
        <v>1429</v>
      </c>
      <c r="C1586" t="s">
        <v>257</v>
      </c>
      <c r="D1586" t="s">
        <v>254</v>
      </c>
      <c r="E1586">
        <v>7042</v>
      </c>
      <c r="F1586" t="s">
        <v>2831</v>
      </c>
      <c r="G1586" t="s">
        <v>259</v>
      </c>
      <c r="H1586" t="s">
        <v>260</v>
      </c>
      <c r="I1586">
        <v>13</v>
      </c>
    </row>
    <row r="1587" spans="1:10" x14ac:dyDescent="0.2">
      <c r="A1587" t="s">
        <v>391</v>
      </c>
      <c r="B1587" t="s">
        <v>1429</v>
      </c>
      <c r="C1587" t="s">
        <v>253</v>
      </c>
      <c r="D1587" t="s">
        <v>254</v>
      </c>
      <c r="E1587">
        <v>7057</v>
      </c>
      <c r="F1587" t="s">
        <v>471</v>
      </c>
      <c r="G1587" t="s">
        <v>259</v>
      </c>
      <c r="H1587" t="s">
        <v>260</v>
      </c>
      <c r="I1587">
        <v>40</v>
      </c>
    </row>
    <row r="1588" spans="1:10" x14ac:dyDescent="0.2">
      <c r="A1588" t="s">
        <v>391</v>
      </c>
      <c r="B1588" t="s">
        <v>1429</v>
      </c>
      <c r="C1588" t="s">
        <v>257</v>
      </c>
      <c r="D1588" t="s">
        <v>254</v>
      </c>
      <c r="E1588">
        <v>7071</v>
      </c>
      <c r="F1588" t="s">
        <v>1308</v>
      </c>
      <c r="G1588" t="s">
        <v>259</v>
      </c>
      <c r="H1588" t="s">
        <v>260</v>
      </c>
      <c r="I1588">
        <v>818</v>
      </c>
    </row>
    <row r="1589" spans="1:10" x14ac:dyDescent="0.2">
      <c r="A1589" t="s">
        <v>391</v>
      </c>
      <c r="B1589" t="s">
        <v>1429</v>
      </c>
      <c r="C1589" t="s">
        <v>253</v>
      </c>
      <c r="D1589" t="s">
        <v>254</v>
      </c>
      <c r="E1589">
        <v>7173</v>
      </c>
      <c r="F1589" t="s">
        <v>2832</v>
      </c>
      <c r="G1589" t="s">
        <v>255</v>
      </c>
      <c r="H1589" t="s">
        <v>424</v>
      </c>
      <c r="I1589">
        <v>395</v>
      </c>
    </row>
    <row r="1590" spans="1:10" x14ac:dyDescent="0.2">
      <c r="A1590" t="s">
        <v>391</v>
      </c>
      <c r="B1590" t="s">
        <v>1429</v>
      </c>
      <c r="C1590" t="s">
        <v>253</v>
      </c>
      <c r="D1590" t="s">
        <v>254</v>
      </c>
      <c r="E1590">
        <v>7180</v>
      </c>
      <c r="F1590" t="s">
        <v>2833</v>
      </c>
      <c r="G1590" t="s">
        <v>255</v>
      </c>
      <c r="H1590" t="s">
        <v>424</v>
      </c>
      <c r="I1590" t="s">
        <v>278</v>
      </c>
      <c r="J1590" t="s">
        <v>3883</v>
      </c>
    </row>
    <row r="1591" spans="1:10" x14ac:dyDescent="0.2">
      <c r="A1591" t="s">
        <v>391</v>
      </c>
      <c r="B1591" t="s">
        <v>1429</v>
      </c>
      <c r="C1591" t="s">
        <v>262</v>
      </c>
      <c r="D1591" t="s">
        <v>254</v>
      </c>
      <c r="E1591">
        <v>7244</v>
      </c>
      <c r="F1591" t="s">
        <v>1275</v>
      </c>
      <c r="G1591" t="s">
        <v>255</v>
      </c>
      <c r="H1591" t="s">
        <v>280</v>
      </c>
      <c r="I1591">
        <v>666</v>
      </c>
    </row>
    <row r="1592" spans="1:10" x14ac:dyDescent="0.2">
      <c r="A1592" t="s">
        <v>391</v>
      </c>
      <c r="B1592" t="s">
        <v>1429</v>
      </c>
      <c r="C1592" t="s">
        <v>253</v>
      </c>
      <c r="D1592" t="s">
        <v>254</v>
      </c>
      <c r="E1592">
        <v>7593</v>
      </c>
      <c r="F1592" t="s">
        <v>660</v>
      </c>
      <c r="G1592" t="s">
        <v>255</v>
      </c>
      <c r="H1592" t="s">
        <v>265</v>
      </c>
      <c r="I1592">
        <v>536</v>
      </c>
    </row>
    <row r="1593" spans="1:10" x14ac:dyDescent="0.2">
      <c r="A1593" t="s">
        <v>391</v>
      </c>
      <c r="B1593" t="s">
        <v>1429</v>
      </c>
      <c r="C1593" t="s">
        <v>253</v>
      </c>
      <c r="D1593" t="s">
        <v>254</v>
      </c>
      <c r="E1593">
        <v>7677</v>
      </c>
      <c r="F1593" t="s">
        <v>536</v>
      </c>
      <c r="G1593" t="s">
        <v>263</v>
      </c>
      <c r="H1593" t="s">
        <v>261</v>
      </c>
      <c r="I1593">
        <v>52</v>
      </c>
    </row>
    <row r="1594" spans="1:10" x14ac:dyDescent="0.2">
      <c r="A1594" t="s">
        <v>391</v>
      </c>
      <c r="B1594" t="s">
        <v>1429</v>
      </c>
      <c r="C1594" t="s">
        <v>253</v>
      </c>
      <c r="D1594" t="s">
        <v>254</v>
      </c>
      <c r="E1594">
        <v>7815</v>
      </c>
      <c r="F1594" t="s">
        <v>2834</v>
      </c>
      <c r="G1594" t="s">
        <v>263</v>
      </c>
      <c r="H1594" t="s">
        <v>277</v>
      </c>
      <c r="I1594">
        <v>28</v>
      </c>
    </row>
    <row r="1595" spans="1:10" x14ac:dyDescent="0.2">
      <c r="A1595" t="s">
        <v>391</v>
      </c>
      <c r="B1595" t="s">
        <v>1429</v>
      </c>
      <c r="C1595" t="s">
        <v>253</v>
      </c>
      <c r="D1595" t="s">
        <v>254</v>
      </c>
      <c r="E1595">
        <v>7999</v>
      </c>
      <c r="F1595" t="s">
        <v>2835</v>
      </c>
      <c r="G1595" t="s">
        <v>255</v>
      </c>
      <c r="H1595" t="s">
        <v>280</v>
      </c>
      <c r="I1595">
        <v>95</v>
      </c>
    </row>
    <row r="1596" spans="1:10" x14ac:dyDescent="0.2">
      <c r="A1596" t="s">
        <v>391</v>
      </c>
      <c r="B1596" t="s">
        <v>1429</v>
      </c>
      <c r="C1596" t="s">
        <v>262</v>
      </c>
      <c r="D1596" t="s">
        <v>254</v>
      </c>
      <c r="E1596">
        <v>8508</v>
      </c>
      <c r="F1596" t="s">
        <v>2836</v>
      </c>
      <c r="G1596" t="s">
        <v>263</v>
      </c>
      <c r="H1596" t="s">
        <v>291</v>
      </c>
      <c r="I1596">
        <v>476</v>
      </c>
    </row>
    <row r="1597" spans="1:10" x14ac:dyDescent="0.2">
      <c r="A1597" t="s">
        <v>391</v>
      </c>
      <c r="B1597" t="s">
        <v>1429</v>
      </c>
      <c r="C1597" t="s">
        <v>253</v>
      </c>
      <c r="D1597" t="s">
        <v>254</v>
      </c>
      <c r="E1597">
        <v>8995</v>
      </c>
      <c r="F1597" t="s">
        <v>2837</v>
      </c>
      <c r="G1597" t="s">
        <v>263</v>
      </c>
      <c r="H1597" t="s">
        <v>281</v>
      </c>
      <c r="I1597">
        <v>13</v>
      </c>
    </row>
    <row r="1598" spans="1:10" x14ac:dyDescent="0.2">
      <c r="A1598" t="s">
        <v>391</v>
      </c>
      <c r="B1598" t="s">
        <v>1429</v>
      </c>
      <c r="C1598" t="s">
        <v>253</v>
      </c>
      <c r="D1598" t="s">
        <v>254</v>
      </c>
      <c r="E1598">
        <v>9421</v>
      </c>
      <c r="F1598" t="s">
        <v>2838</v>
      </c>
      <c r="G1598" t="s">
        <v>259</v>
      </c>
      <c r="H1598" t="s">
        <v>266</v>
      </c>
      <c r="I1598">
        <v>53</v>
      </c>
    </row>
    <row r="1599" spans="1:10" x14ac:dyDescent="0.2">
      <c r="A1599" t="s">
        <v>391</v>
      </c>
      <c r="B1599" t="s">
        <v>1429</v>
      </c>
      <c r="C1599" t="s">
        <v>253</v>
      </c>
      <c r="D1599" t="s">
        <v>254</v>
      </c>
      <c r="E1599">
        <v>9767</v>
      </c>
      <c r="F1599" t="s">
        <v>2839</v>
      </c>
      <c r="G1599" t="s">
        <v>263</v>
      </c>
      <c r="H1599" t="s">
        <v>260</v>
      </c>
      <c r="I1599">
        <v>16</v>
      </c>
    </row>
    <row r="1600" spans="1:10" x14ac:dyDescent="0.2">
      <c r="A1600" t="s">
        <v>391</v>
      </c>
      <c r="B1600" t="s">
        <v>1429</v>
      </c>
      <c r="C1600" t="s">
        <v>262</v>
      </c>
      <c r="D1600" t="s">
        <v>258</v>
      </c>
      <c r="E1600">
        <v>9827</v>
      </c>
      <c r="F1600" t="s">
        <v>2840</v>
      </c>
      <c r="G1600" t="s">
        <v>259</v>
      </c>
      <c r="H1600" t="s">
        <v>261</v>
      </c>
      <c r="I1600">
        <v>27</v>
      </c>
    </row>
    <row r="1601" spans="1:10" x14ac:dyDescent="0.2">
      <c r="A1601" t="s">
        <v>391</v>
      </c>
      <c r="B1601" t="s">
        <v>1429</v>
      </c>
      <c r="C1601" t="s">
        <v>253</v>
      </c>
      <c r="D1601" t="s">
        <v>254</v>
      </c>
      <c r="E1601">
        <v>9929</v>
      </c>
      <c r="F1601" t="s">
        <v>2841</v>
      </c>
      <c r="G1601" t="s">
        <v>263</v>
      </c>
      <c r="H1601" t="s">
        <v>261</v>
      </c>
      <c r="I1601">
        <v>45</v>
      </c>
    </row>
    <row r="1602" spans="1:10" x14ac:dyDescent="0.2">
      <c r="A1602" t="s">
        <v>391</v>
      </c>
      <c r="B1602" t="s">
        <v>1429</v>
      </c>
      <c r="C1602" t="s">
        <v>257</v>
      </c>
      <c r="D1602" t="s">
        <v>258</v>
      </c>
      <c r="E1602">
        <v>9941</v>
      </c>
      <c r="F1602" t="s">
        <v>2842</v>
      </c>
      <c r="G1602" t="s">
        <v>259</v>
      </c>
      <c r="H1602" t="s">
        <v>261</v>
      </c>
      <c r="I1602">
        <v>7</v>
      </c>
    </row>
    <row r="1603" spans="1:10" x14ac:dyDescent="0.2">
      <c r="A1603" t="s">
        <v>391</v>
      </c>
      <c r="B1603" t="s">
        <v>1586</v>
      </c>
      <c r="C1603" t="s">
        <v>262</v>
      </c>
      <c r="D1603" t="s">
        <v>254</v>
      </c>
      <c r="E1603">
        <v>2501</v>
      </c>
      <c r="F1603" t="s">
        <v>2814</v>
      </c>
      <c r="G1603" t="s">
        <v>255</v>
      </c>
      <c r="H1603" t="s">
        <v>256</v>
      </c>
      <c r="I1603" t="s">
        <v>278</v>
      </c>
      <c r="J1603" t="s">
        <v>3918</v>
      </c>
    </row>
    <row r="1604" spans="1:10" x14ac:dyDescent="0.2">
      <c r="A1604" t="s">
        <v>391</v>
      </c>
      <c r="B1604" t="s">
        <v>1586</v>
      </c>
      <c r="C1604" t="s">
        <v>264</v>
      </c>
      <c r="D1604" t="s">
        <v>254</v>
      </c>
      <c r="E1604">
        <v>6239</v>
      </c>
      <c r="F1604" t="s">
        <v>1552</v>
      </c>
      <c r="G1604" t="s">
        <v>259</v>
      </c>
      <c r="H1604" t="s">
        <v>276</v>
      </c>
      <c r="I1604">
        <v>94</v>
      </c>
    </row>
    <row r="1605" spans="1:10" x14ac:dyDescent="0.2">
      <c r="A1605" t="s">
        <v>391</v>
      </c>
      <c r="B1605" t="s">
        <v>1586</v>
      </c>
      <c r="C1605" t="s">
        <v>253</v>
      </c>
      <c r="D1605" t="s">
        <v>254</v>
      </c>
      <c r="E1605">
        <v>6993</v>
      </c>
      <c r="F1605" t="s">
        <v>2843</v>
      </c>
      <c r="G1605" t="s">
        <v>263</v>
      </c>
      <c r="H1605" t="s">
        <v>265</v>
      </c>
      <c r="I1605">
        <v>36</v>
      </c>
    </row>
    <row r="1606" spans="1:10" x14ac:dyDescent="0.2">
      <c r="A1606" t="s">
        <v>391</v>
      </c>
      <c r="B1606" t="s">
        <v>1586</v>
      </c>
      <c r="C1606" t="s">
        <v>253</v>
      </c>
      <c r="D1606" t="s">
        <v>254</v>
      </c>
      <c r="E1606">
        <v>7201</v>
      </c>
      <c r="F1606" t="s">
        <v>3260</v>
      </c>
      <c r="G1606" t="s">
        <v>255</v>
      </c>
      <c r="H1606" t="s">
        <v>285</v>
      </c>
      <c r="I1606" t="s">
        <v>1593</v>
      </c>
      <c r="J1606" t="s">
        <v>3922</v>
      </c>
    </row>
    <row r="1607" spans="1:10" x14ac:dyDescent="0.2">
      <c r="A1607" t="s">
        <v>391</v>
      </c>
      <c r="B1607" t="s">
        <v>1586</v>
      </c>
      <c r="C1607" t="s">
        <v>253</v>
      </c>
      <c r="D1607" t="s">
        <v>254</v>
      </c>
      <c r="E1607">
        <v>7222</v>
      </c>
      <c r="F1607" t="s">
        <v>3261</v>
      </c>
      <c r="G1607" t="s">
        <v>255</v>
      </c>
      <c r="H1607" t="s">
        <v>285</v>
      </c>
      <c r="I1607" t="s">
        <v>286</v>
      </c>
      <c r="J1607" t="s">
        <v>4106</v>
      </c>
    </row>
    <row r="1608" spans="1:10" x14ac:dyDescent="0.2">
      <c r="A1608" t="s">
        <v>391</v>
      </c>
      <c r="B1608" t="s">
        <v>1586</v>
      </c>
      <c r="C1608" t="s">
        <v>257</v>
      </c>
      <c r="D1608" t="s">
        <v>258</v>
      </c>
      <c r="E1608">
        <v>7800</v>
      </c>
      <c r="F1608" t="s">
        <v>539</v>
      </c>
      <c r="G1608" t="s">
        <v>259</v>
      </c>
      <c r="H1608" t="s">
        <v>277</v>
      </c>
      <c r="I1608">
        <v>31</v>
      </c>
    </row>
    <row r="1609" spans="1:10" x14ac:dyDescent="0.2">
      <c r="A1609" t="s">
        <v>391</v>
      </c>
      <c r="B1609" t="s">
        <v>2237</v>
      </c>
      <c r="C1609" t="s">
        <v>257</v>
      </c>
      <c r="D1609" t="s">
        <v>254</v>
      </c>
      <c r="E1609">
        <v>3920</v>
      </c>
      <c r="F1609" t="s">
        <v>2844</v>
      </c>
      <c r="G1609" t="s">
        <v>255</v>
      </c>
      <c r="H1609" t="s">
        <v>266</v>
      </c>
      <c r="I1609">
        <v>85</v>
      </c>
    </row>
    <row r="1610" spans="1:10" x14ac:dyDescent="0.2">
      <c r="A1610" t="s">
        <v>391</v>
      </c>
      <c r="B1610" t="s">
        <v>252</v>
      </c>
      <c r="C1610" t="s">
        <v>262</v>
      </c>
      <c r="D1610" t="s">
        <v>254</v>
      </c>
      <c r="E1610">
        <v>1435</v>
      </c>
      <c r="F1610" t="s">
        <v>2845</v>
      </c>
      <c r="G1610" t="s">
        <v>255</v>
      </c>
      <c r="H1610" t="s">
        <v>282</v>
      </c>
      <c r="I1610">
        <v>191</v>
      </c>
    </row>
    <row r="1611" spans="1:10" x14ac:dyDescent="0.2">
      <c r="A1611" t="s">
        <v>391</v>
      </c>
      <c r="B1611" t="s">
        <v>252</v>
      </c>
      <c r="C1611" t="s">
        <v>253</v>
      </c>
      <c r="D1611" t="s">
        <v>254</v>
      </c>
      <c r="E1611">
        <v>2138</v>
      </c>
      <c r="F1611" t="s">
        <v>2846</v>
      </c>
      <c r="G1611" t="s">
        <v>259</v>
      </c>
      <c r="H1611" t="s">
        <v>266</v>
      </c>
      <c r="I1611">
        <v>143</v>
      </c>
    </row>
    <row r="1612" spans="1:10" x14ac:dyDescent="0.2">
      <c r="A1612" t="s">
        <v>391</v>
      </c>
      <c r="B1612" t="s">
        <v>252</v>
      </c>
      <c r="C1612" t="s">
        <v>262</v>
      </c>
      <c r="D1612" t="s">
        <v>254</v>
      </c>
      <c r="E1612">
        <v>2170</v>
      </c>
      <c r="F1612" t="s">
        <v>394</v>
      </c>
      <c r="G1612" t="s">
        <v>255</v>
      </c>
      <c r="H1612" t="s">
        <v>260</v>
      </c>
      <c r="I1612">
        <v>599</v>
      </c>
    </row>
    <row r="1613" spans="1:10" x14ac:dyDescent="0.2">
      <c r="A1613" t="s">
        <v>391</v>
      </c>
      <c r="B1613" t="s">
        <v>252</v>
      </c>
      <c r="C1613" t="s">
        <v>253</v>
      </c>
      <c r="D1613" t="s">
        <v>254</v>
      </c>
      <c r="E1613">
        <v>2323</v>
      </c>
      <c r="F1613" t="s">
        <v>572</v>
      </c>
      <c r="G1613" t="s">
        <v>259</v>
      </c>
      <c r="H1613" t="s">
        <v>266</v>
      </c>
      <c r="I1613">
        <v>13</v>
      </c>
    </row>
    <row r="1614" spans="1:10" x14ac:dyDescent="0.2">
      <c r="A1614" t="s">
        <v>391</v>
      </c>
      <c r="B1614" t="s">
        <v>252</v>
      </c>
      <c r="C1614" t="s">
        <v>262</v>
      </c>
      <c r="D1614" t="s">
        <v>254</v>
      </c>
      <c r="E1614">
        <v>2325</v>
      </c>
      <c r="F1614" t="s">
        <v>2847</v>
      </c>
      <c r="G1614" t="s">
        <v>255</v>
      </c>
      <c r="H1614" t="s">
        <v>260</v>
      </c>
      <c r="I1614">
        <v>184</v>
      </c>
    </row>
    <row r="1615" spans="1:10" x14ac:dyDescent="0.2">
      <c r="A1615" t="s">
        <v>391</v>
      </c>
      <c r="B1615" t="s">
        <v>252</v>
      </c>
      <c r="C1615" t="s">
        <v>253</v>
      </c>
      <c r="D1615" t="s">
        <v>254</v>
      </c>
      <c r="E1615">
        <v>2340</v>
      </c>
      <c r="F1615" t="s">
        <v>2848</v>
      </c>
      <c r="G1615" t="s">
        <v>259</v>
      </c>
      <c r="H1615" t="s">
        <v>260</v>
      </c>
      <c r="I1615">
        <v>85</v>
      </c>
    </row>
    <row r="1616" spans="1:10" x14ac:dyDescent="0.2">
      <c r="A1616" t="s">
        <v>391</v>
      </c>
      <c r="B1616" t="s">
        <v>252</v>
      </c>
      <c r="C1616" t="s">
        <v>262</v>
      </c>
      <c r="D1616" t="s">
        <v>254</v>
      </c>
      <c r="E1616">
        <v>2743</v>
      </c>
      <c r="F1616" t="s">
        <v>1272</v>
      </c>
      <c r="G1616" t="s">
        <v>259</v>
      </c>
      <c r="H1616" t="s">
        <v>261</v>
      </c>
      <c r="I1616">
        <v>48</v>
      </c>
    </row>
    <row r="1617" spans="1:10" x14ac:dyDescent="0.2">
      <c r="A1617" t="s">
        <v>391</v>
      </c>
      <c r="B1617" t="s">
        <v>252</v>
      </c>
      <c r="C1617" t="s">
        <v>253</v>
      </c>
      <c r="D1617" t="s">
        <v>254</v>
      </c>
      <c r="E1617">
        <v>3175</v>
      </c>
      <c r="F1617" t="s">
        <v>2850</v>
      </c>
      <c r="G1617" t="s">
        <v>255</v>
      </c>
      <c r="H1617" t="s">
        <v>265</v>
      </c>
      <c r="I1617">
        <v>45</v>
      </c>
    </row>
    <row r="1618" spans="1:10" x14ac:dyDescent="0.2">
      <c r="A1618" t="s">
        <v>391</v>
      </c>
      <c r="B1618" t="s">
        <v>252</v>
      </c>
      <c r="C1618" t="s">
        <v>253</v>
      </c>
      <c r="D1618" t="s">
        <v>254</v>
      </c>
      <c r="E1618">
        <v>3293</v>
      </c>
      <c r="F1618" t="s">
        <v>2851</v>
      </c>
      <c r="G1618" t="s">
        <v>259</v>
      </c>
      <c r="H1618" t="s">
        <v>281</v>
      </c>
      <c r="I1618">
        <v>71</v>
      </c>
    </row>
    <row r="1619" spans="1:10" x14ac:dyDescent="0.2">
      <c r="A1619" t="s">
        <v>391</v>
      </c>
      <c r="B1619" t="s">
        <v>252</v>
      </c>
      <c r="C1619" t="s">
        <v>253</v>
      </c>
      <c r="D1619" t="s">
        <v>254</v>
      </c>
      <c r="E1619">
        <v>3390</v>
      </c>
      <c r="F1619" t="s">
        <v>2852</v>
      </c>
      <c r="G1619" t="s">
        <v>259</v>
      </c>
      <c r="H1619" t="s">
        <v>261</v>
      </c>
      <c r="I1619">
        <v>42</v>
      </c>
    </row>
    <row r="1620" spans="1:10" x14ac:dyDescent="0.2">
      <c r="A1620" t="s">
        <v>391</v>
      </c>
      <c r="B1620" t="s">
        <v>252</v>
      </c>
      <c r="C1620" t="s">
        <v>262</v>
      </c>
      <c r="D1620" t="s">
        <v>254</v>
      </c>
      <c r="E1620">
        <v>3445</v>
      </c>
      <c r="F1620" t="s">
        <v>2853</v>
      </c>
      <c r="G1620" t="s">
        <v>255</v>
      </c>
      <c r="H1620" t="s">
        <v>270</v>
      </c>
      <c r="I1620">
        <v>370</v>
      </c>
    </row>
    <row r="1621" spans="1:10" x14ac:dyDescent="0.2">
      <c r="A1621" t="s">
        <v>391</v>
      </c>
      <c r="B1621" t="s">
        <v>252</v>
      </c>
      <c r="C1621" t="s">
        <v>257</v>
      </c>
      <c r="D1621" t="s">
        <v>254</v>
      </c>
      <c r="E1621">
        <v>3556</v>
      </c>
      <c r="F1621" t="s">
        <v>3131</v>
      </c>
      <c r="G1621" t="s">
        <v>267</v>
      </c>
      <c r="H1621" t="s">
        <v>265</v>
      </c>
      <c r="I1621">
        <v>70</v>
      </c>
    </row>
    <row r="1622" spans="1:10" x14ac:dyDescent="0.2">
      <c r="A1622" t="s">
        <v>391</v>
      </c>
      <c r="B1622" t="s">
        <v>252</v>
      </c>
      <c r="C1622" t="s">
        <v>257</v>
      </c>
      <c r="D1622" t="s">
        <v>254</v>
      </c>
      <c r="E1622">
        <v>3624</v>
      </c>
      <c r="F1622" t="s">
        <v>3262</v>
      </c>
      <c r="G1622" t="s">
        <v>267</v>
      </c>
      <c r="H1622" t="s">
        <v>266</v>
      </c>
      <c r="I1622">
        <v>37</v>
      </c>
    </row>
    <row r="1623" spans="1:10" x14ac:dyDescent="0.2">
      <c r="A1623" t="s">
        <v>391</v>
      </c>
      <c r="B1623" t="s">
        <v>252</v>
      </c>
      <c r="C1623" t="s">
        <v>262</v>
      </c>
      <c r="D1623" t="s">
        <v>254</v>
      </c>
      <c r="E1623">
        <v>3675</v>
      </c>
      <c r="F1623" t="s">
        <v>2854</v>
      </c>
      <c r="G1623" t="s">
        <v>255</v>
      </c>
      <c r="H1623" t="s">
        <v>266</v>
      </c>
      <c r="I1623">
        <v>70</v>
      </c>
    </row>
    <row r="1624" spans="1:10" x14ac:dyDescent="0.2">
      <c r="A1624" t="s">
        <v>391</v>
      </c>
      <c r="B1624" t="s">
        <v>252</v>
      </c>
      <c r="C1624" t="s">
        <v>257</v>
      </c>
      <c r="D1624" t="s">
        <v>254</v>
      </c>
      <c r="E1624">
        <v>3689</v>
      </c>
      <c r="F1624" t="s">
        <v>2855</v>
      </c>
      <c r="G1624" t="s">
        <v>267</v>
      </c>
      <c r="H1624" t="s">
        <v>266</v>
      </c>
      <c r="I1624">
        <v>135</v>
      </c>
    </row>
    <row r="1625" spans="1:10" x14ac:dyDescent="0.2">
      <c r="A1625" t="s">
        <v>391</v>
      </c>
      <c r="B1625" t="s">
        <v>252</v>
      </c>
      <c r="C1625" t="s">
        <v>262</v>
      </c>
      <c r="D1625" t="s">
        <v>254</v>
      </c>
      <c r="E1625">
        <v>3968</v>
      </c>
      <c r="F1625" t="s">
        <v>2857</v>
      </c>
      <c r="G1625" t="s">
        <v>255</v>
      </c>
      <c r="H1625" t="s">
        <v>266</v>
      </c>
      <c r="I1625">
        <v>100</v>
      </c>
    </row>
    <row r="1626" spans="1:10" x14ac:dyDescent="0.2">
      <c r="A1626" t="s">
        <v>391</v>
      </c>
      <c r="B1626" t="s">
        <v>252</v>
      </c>
      <c r="C1626" t="s">
        <v>253</v>
      </c>
      <c r="D1626" t="s">
        <v>254</v>
      </c>
      <c r="E1626">
        <v>3970</v>
      </c>
      <c r="F1626" t="s">
        <v>2590</v>
      </c>
      <c r="G1626" t="s">
        <v>267</v>
      </c>
      <c r="H1626" t="s">
        <v>266</v>
      </c>
      <c r="I1626">
        <v>45</v>
      </c>
    </row>
    <row r="1627" spans="1:10" x14ac:dyDescent="0.2">
      <c r="A1627" t="s">
        <v>391</v>
      </c>
      <c r="B1627" t="s">
        <v>252</v>
      </c>
      <c r="C1627" t="s">
        <v>264</v>
      </c>
      <c r="D1627" t="s">
        <v>254</v>
      </c>
      <c r="E1627">
        <v>4391</v>
      </c>
      <c r="F1627" t="s">
        <v>1547</v>
      </c>
      <c r="G1627" t="s">
        <v>267</v>
      </c>
      <c r="H1627" t="s">
        <v>266</v>
      </c>
      <c r="I1627">
        <v>62</v>
      </c>
    </row>
    <row r="1628" spans="1:10" x14ac:dyDescent="0.2">
      <c r="A1628" t="s">
        <v>391</v>
      </c>
      <c r="B1628" t="s">
        <v>252</v>
      </c>
      <c r="C1628" t="s">
        <v>253</v>
      </c>
      <c r="D1628" t="s">
        <v>254</v>
      </c>
      <c r="E1628">
        <v>4406</v>
      </c>
      <c r="F1628" t="s">
        <v>2858</v>
      </c>
      <c r="G1628" t="s">
        <v>255</v>
      </c>
      <c r="H1628" t="s">
        <v>268</v>
      </c>
      <c r="I1628">
        <v>79</v>
      </c>
    </row>
    <row r="1629" spans="1:10" x14ac:dyDescent="0.2">
      <c r="A1629" t="s">
        <v>391</v>
      </c>
      <c r="B1629" t="s">
        <v>252</v>
      </c>
      <c r="C1629" t="s">
        <v>262</v>
      </c>
      <c r="D1629" t="s">
        <v>254</v>
      </c>
      <c r="E1629">
        <v>4764</v>
      </c>
      <c r="F1629" t="s">
        <v>2859</v>
      </c>
      <c r="G1629" t="s">
        <v>259</v>
      </c>
      <c r="H1629" t="s">
        <v>266</v>
      </c>
      <c r="I1629">
        <v>45</v>
      </c>
    </row>
    <row r="1630" spans="1:10" x14ac:dyDescent="0.2">
      <c r="A1630" t="s">
        <v>391</v>
      </c>
      <c r="B1630" t="s">
        <v>252</v>
      </c>
      <c r="C1630" t="s">
        <v>253</v>
      </c>
      <c r="D1630" t="s">
        <v>254</v>
      </c>
      <c r="E1630">
        <v>5021</v>
      </c>
      <c r="F1630" t="s">
        <v>2860</v>
      </c>
      <c r="G1630" t="s">
        <v>255</v>
      </c>
      <c r="H1630" t="s">
        <v>1239</v>
      </c>
      <c r="I1630" t="s">
        <v>286</v>
      </c>
      <c r="J1630" t="s">
        <v>4174</v>
      </c>
    </row>
    <row r="1631" spans="1:10" x14ac:dyDescent="0.2">
      <c r="A1631" t="s">
        <v>391</v>
      </c>
      <c r="B1631" t="s">
        <v>252</v>
      </c>
      <c r="C1631" t="s">
        <v>253</v>
      </c>
      <c r="D1631" t="s">
        <v>258</v>
      </c>
      <c r="E1631">
        <v>6074</v>
      </c>
      <c r="F1631" t="s">
        <v>2862</v>
      </c>
      <c r="G1631" t="s">
        <v>259</v>
      </c>
      <c r="H1631" t="s">
        <v>260</v>
      </c>
      <c r="I1631">
        <v>29</v>
      </c>
    </row>
    <row r="1632" spans="1:10" x14ac:dyDescent="0.2">
      <c r="A1632" t="s">
        <v>391</v>
      </c>
      <c r="B1632" t="s">
        <v>252</v>
      </c>
      <c r="C1632" t="s">
        <v>253</v>
      </c>
      <c r="D1632" t="s">
        <v>254</v>
      </c>
      <c r="E1632">
        <v>6096</v>
      </c>
      <c r="F1632" t="s">
        <v>2863</v>
      </c>
      <c r="G1632" t="s">
        <v>267</v>
      </c>
      <c r="H1632" t="s">
        <v>260</v>
      </c>
      <c r="I1632">
        <v>234</v>
      </c>
    </row>
    <row r="1633" spans="1:10" x14ac:dyDescent="0.2">
      <c r="A1633" t="s">
        <v>391</v>
      </c>
      <c r="B1633" t="s">
        <v>252</v>
      </c>
      <c r="C1633" t="s">
        <v>262</v>
      </c>
      <c r="D1633" t="s">
        <v>254</v>
      </c>
      <c r="E1633">
        <v>6177</v>
      </c>
      <c r="F1633" t="s">
        <v>2864</v>
      </c>
      <c r="G1633" t="s">
        <v>267</v>
      </c>
      <c r="H1633" t="s">
        <v>260</v>
      </c>
      <c r="I1633">
        <v>24</v>
      </c>
    </row>
    <row r="1634" spans="1:10" x14ac:dyDescent="0.2">
      <c r="A1634" t="s">
        <v>391</v>
      </c>
      <c r="B1634" t="s">
        <v>252</v>
      </c>
      <c r="C1634" t="s">
        <v>253</v>
      </c>
      <c r="D1634" t="s">
        <v>254</v>
      </c>
      <c r="E1634">
        <v>6187</v>
      </c>
      <c r="F1634" t="s">
        <v>2865</v>
      </c>
      <c r="G1634" t="s">
        <v>255</v>
      </c>
      <c r="H1634" t="s">
        <v>260</v>
      </c>
      <c r="I1634">
        <v>485</v>
      </c>
    </row>
    <row r="1635" spans="1:10" x14ac:dyDescent="0.2">
      <c r="A1635" t="s">
        <v>391</v>
      </c>
      <c r="B1635" t="s">
        <v>252</v>
      </c>
      <c r="C1635" t="s">
        <v>253</v>
      </c>
      <c r="D1635" t="s">
        <v>254</v>
      </c>
      <c r="E1635">
        <v>6294</v>
      </c>
      <c r="F1635" t="s">
        <v>2866</v>
      </c>
      <c r="G1635" t="s">
        <v>255</v>
      </c>
      <c r="H1635" t="s">
        <v>276</v>
      </c>
      <c r="I1635">
        <v>102</v>
      </c>
    </row>
    <row r="1636" spans="1:10" x14ac:dyDescent="0.2">
      <c r="A1636" t="s">
        <v>391</v>
      </c>
      <c r="B1636" t="s">
        <v>252</v>
      </c>
      <c r="C1636" t="s">
        <v>253</v>
      </c>
      <c r="D1636" t="s">
        <v>258</v>
      </c>
      <c r="E1636">
        <v>6538</v>
      </c>
      <c r="F1636" t="s">
        <v>2867</v>
      </c>
      <c r="G1636" t="s">
        <v>255</v>
      </c>
      <c r="H1636" t="s">
        <v>260</v>
      </c>
      <c r="I1636">
        <v>81</v>
      </c>
    </row>
    <row r="1637" spans="1:10" x14ac:dyDescent="0.2">
      <c r="A1637" t="s">
        <v>391</v>
      </c>
      <c r="B1637" t="s">
        <v>252</v>
      </c>
      <c r="C1637" t="s">
        <v>253</v>
      </c>
      <c r="D1637" t="s">
        <v>254</v>
      </c>
      <c r="E1637">
        <v>6564</v>
      </c>
      <c r="F1637" t="s">
        <v>2868</v>
      </c>
      <c r="G1637" t="s">
        <v>255</v>
      </c>
      <c r="H1637" t="s">
        <v>260</v>
      </c>
      <c r="I1637">
        <v>177</v>
      </c>
    </row>
    <row r="1638" spans="1:10" x14ac:dyDescent="0.2">
      <c r="A1638" t="s">
        <v>391</v>
      </c>
      <c r="B1638" t="s">
        <v>252</v>
      </c>
      <c r="C1638" t="s">
        <v>262</v>
      </c>
      <c r="D1638" t="s">
        <v>254</v>
      </c>
      <c r="E1638">
        <v>6592</v>
      </c>
      <c r="F1638" t="s">
        <v>2869</v>
      </c>
      <c r="G1638" t="s">
        <v>255</v>
      </c>
      <c r="H1638" t="s">
        <v>280</v>
      </c>
      <c r="I1638" t="s">
        <v>278</v>
      </c>
      <c r="J1638" t="s">
        <v>4169</v>
      </c>
    </row>
    <row r="1639" spans="1:10" x14ac:dyDescent="0.2">
      <c r="A1639" t="s">
        <v>391</v>
      </c>
      <c r="B1639" t="s">
        <v>252</v>
      </c>
      <c r="C1639" t="s">
        <v>264</v>
      </c>
      <c r="D1639" t="s">
        <v>258</v>
      </c>
      <c r="E1639">
        <v>6597</v>
      </c>
      <c r="F1639" t="s">
        <v>524</v>
      </c>
      <c r="G1639" t="s">
        <v>267</v>
      </c>
      <c r="H1639" t="s">
        <v>280</v>
      </c>
      <c r="I1639">
        <v>98</v>
      </c>
    </row>
    <row r="1640" spans="1:10" x14ac:dyDescent="0.2">
      <c r="A1640" t="s">
        <v>391</v>
      </c>
      <c r="B1640" t="s">
        <v>252</v>
      </c>
      <c r="C1640" t="s">
        <v>253</v>
      </c>
      <c r="D1640" t="s">
        <v>254</v>
      </c>
      <c r="E1640">
        <v>6819</v>
      </c>
      <c r="F1640" t="s">
        <v>526</v>
      </c>
      <c r="G1640" t="s">
        <v>259</v>
      </c>
      <c r="H1640" t="s">
        <v>260</v>
      </c>
      <c r="I1640">
        <v>34</v>
      </c>
    </row>
    <row r="1641" spans="1:10" x14ac:dyDescent="0.2">
      <c r="A1641" t="s">
        <v>391</v>
      </c>
      <c r="B1641" t="s">
        <v>252</v>
      </c>
      <c r="C1641" t="s">
        <v>264</v>
      </c>
      <c r="D1641" t="s">
        <v>254</v>
      </c>
      <c r="E1641">
        <v>7063</v>
      </c>
      <c r="F1641" t="s">
        <v>529</v>
      </c>
      <c r="G1641" t="s">
        <v>267</v>
      </c>
      <c r="H1641" t="s">
        <v>260</v>
      </c>
      <c r="I1641">
        <v>103</v>
      </c>
    </row>
    <row r="1642" spans="1:10" x14ac:dyDescent="0.2">
      <c r="A1642" t="s">
        <v>391</v>
      </c>
      <c r="B1642" t="s">
        <v>252</v>
      </c>
      <c r="C1642" t="s">
        <v>262</v>
      </c>
      <c r="D1642" t="s">
        <v>254</v>
      </c>
      <c r="E1642">
        <v>7080</v>
      </c>
      <c r="F1642" t="s">
        <v>1556</v>
      </c>
      <c r="G1642" t="s">
        <v>267</v>
      </c>
      <c r="H1642" t="s">
        <v>260</v>
      </c>
      <c r="I1642">
        <v>50</v>
      </c>
    </row>
    <row r="1643" spans="1:10" x14ac:dyDescent="0.2">
      <c r="A1643" t="s">
        <v>391</v>
      </c>
      <c r="B1643" t="s">
        <v>252</v>
      </c>
      <c r="C1643" t="s">
        <v>253</v>
      </c>
      <c r="D1643" t="s">
        <v>254</v>
      </c>
      <c r="E1643">
        <v>7242</v>
      </c>
      <c r="F1643" t="s">
        <v>533</v>
      </c>
      <c r="G1643" t="s">
        <v>255</v>
      </c>
      <c r="H1643" t="s">
        <v>285</v>
      </c>
      <c r="I1643">
        <v>771</v>
      </c>
    </row>
    <row r="1644" spans="1:10" x14ac:dyDescent="0.2">
      <c r="A1644" t="s">
        <v>391</v>
      </c>
      <c r="B1644" t="s">
        <v>252</v>
      </c>
      <c r="C1644" t="s">
        <v>253</v>
      </c>
      <c r="D1644" t="s">
        <v>254</v>
      </c>
      <c r="E1644">
        <v>7618</v>
      </c>
      <c r="F1644" t="s">
        <v>2870</v>
      </c>
      <c r="G1644" t="s">
        <v>255</v>
      </c>
      <c r="H1644" t="s">
        <v>265</v>
      </c>
      <c r="I1644">
        <v>297</v>
      </c>
    </row>
    <row r="1645" spans="1:10" x14ac:dyDescent="0.2">
      <c r="A1645" t="s">
        <v>391</v>
      </c>
      <c r="B1645" t="s">
        <v>252</v>
      </c>
      <c r="C1645" t="s">
        <v>253</v>
      </c>
      <c r="D1645" t="s">
        <v>254</v>
      </c>
      <c r="E1645">
        <v>7670</v>
      </c>
      <c r="F1645" t="s">
        <v>2871</v>
      </c>
      <c r="G1645" t="s">
        <v>263</v>
      </c>
      <c r="H1645" t="s">
        <v>261</v>
      </c>
      <c r="I1645">
        <v>75</v>
      </c>
    </row>
    <row r="1646" spans="1:10" x14ac:dyDescent="0.2">
      <c r="A1646" t="s">
        <v>391</v>
      </c>
      <c r="B1646" t="s">
        <v>252</v>
      </c>
      <c r="C1646" t="s">
        <v>253</v>
      </c>
      <c r="D1646" t="s">
        <v>254</v>
      </c>
      <c r="E1646">
        <v>7758</v>
      </c>
      <c r="F1646" t="s">
        <v>2872</v>
      </c>
      <c r="G1646" t="s">
        <v>263</v>
      </c>
      <c r="H1646" t="s">
        <v>276</v>
      </c>
      <c r="I1646">
        <v>22</v>
      </c>
    </row>
    <row r="1647" spans="1:10" x14ac:dyDescent="0.2">
      <c r="A1647" t="s">
        <v>391</v>
      </c>
      <c r="B1647" t="s">
        <v>252</v>
      </c>
      <c r="C1647" t="s">
        <v>262</v>
      </c>
      <c r="D1647" t="s">
        <v>254</v>
      </c>
      <c r="E1647">
        <v>7814</v>
      </c>
      <c r="F1647" t="s">
        <v>2873</v>
      </c>
      <c r="G1647" t="s">
        <v>259</v>
      </c>
      <c r="H1647" t="s">
        <v>277</v>
      </c>
      <c r="I1647">
        <v>258</v>
      </c>
    </row>
    <row r="1648" spans="1:10" x14ac:dyDescent="0.2">
      <c r="A1648" t="s">
        <v>391</v>
      </c>
      <c r="B1648" t="s">
        <v>252</v>
      </c>
      <c r="C1648" t="s">
        <v>253</v>
      </c>
      <c r="D1648" t="s">
        <v>258</v>
      </c>
      <c r="E1648">
        <v>7851</v>
      </c>
      <c r="F1648" t="s">
        <v>2874</v>
      </c>
      <c r="G1648" t="s">
        <v>263</v>
      </c>
      <c r="H1648" t="s">
        <v>277</v>
      </c>
      <c r="I1648">
        <v>14</v>
      </c>
    </row>
    <row r="1649" spans="1:10" x14ac:dyDescent="0.2">
      <c r="A1649" t="s">
        <v>391</v>
      </c>
      <c r="B1649" t="s">
        <v>252</v>
      </c>
      <c r="C1649" t="s">
        <v>253</v>
      </c>
      <c r="D1649" t="s">
        <v>254</v>
      </c>
      <c r="E1649">
        <v>8066</v>
      </c>
      <c r="F1649" t="s">
        <v>2875</v>
      </c>
      <c r="G1649" t="s">
        <v>263</v>
      </c>
      <c r="H1649" t="s">
        <v>261</v>
      </c>
      <c r="I1649" t="s">
        <v>286</v>
      </c>
      <c r="J1649" t="s">
        <v>4175</v>
      </c>
    </row>
    <row r="1650" spans="1:10" x14ac:dyDescent="0.2">
      <c r="A1650" t="s">
        <v>391</v>
      </c>
      <c r="B1650" t="s">
        <v>252</v>
      </c>
      <c r="C1650" t="s">
        <v>262</v>
      </c>
      <c r="D1650" t="s">
        <v>254</v>
      </c>
      <c r="E1650">
        <v>8165</v>
      </c>
      <c r="F1650" t="s">
        <v>2876</v>
      </c>
      <c r="G1650" t="s">
        <v>255</v>
      </c>
      <c r="H1650" t="s">
        <v>265</v>
      </c>
      <c r="I1650">
        <v>251</v>
      </c>
    </row>
    <row r="1651" spans="1:10" x14ac:dyDescent="0.2">
      <c r="A1651" t="s">
        <v>391</v>
      </c>
      <c r="B1651" t="s">
        <v>252</v>
      </c>
      <c r="C1651" t="s">
        <v>253</v>
      </c>
      <c r="D1651" t="s">
        <v>254</v>
      </c>
      <c r="E1651">
        <v>8462</v>
      </c>
      <c r="F1651" t="s">
        <v>2877</v>
      </c>
      <c r="G1651" t="s">
        <v>259</v>
      </c>
      <c r="H1651" t="s">
        <v>1242</v>
      </c>
      <c r="I1651">
        <v>77</v>
      </c>
    </row>
    <row r="1652" spans="1:10" x14ac:dyDescent="0.2">
      <c r="A1652" t="s">
        <v>391</v>
      </c>
      <c r="B1652" t="s">
        <v>252</v>
      </c>
      <c r="C1652" t="s">
        <v>253</v>
      </c>
      <c r="D1652" t="s">
        <v>254</v>
      </c>
      <c r="E1652">
        <v>8783</v>
      </c>
      <c r="F1652" t="s">
        <v>2878</v>
      </c>
      <c r="G1652" t="s">
        <v>259</v>
      </c>
      <c r="H1652" t="s">
        <v>291</v>
      </c>
      <c r="I1652">
        <v>21</v>
      </c>
    </row>
    <row r="1653" spans="1:10" x14ac:dyDescent="0.2">
      <c r="A1653" t="s">
        <v>391</v>
      </c>
      <c r="B1653" t="s">
        <v>252</v>
      </c>
      <c r="C1653" t="s">
        <v>264</v>
      </c>
      <c r="D1653" t="s">
        <v>254</v>
      </c>
      <c r="E1653">
        <v>8912</v>
      </c>
      <c r="F1653" t="s">
        <v>2879</v>
      </c>
      <c r="G1653" t="s">
        <v>263</v>
      </c>
      <c r="H1653" t="s">
        <v>281</v>
      </c>
      <c r="I1653">
        <v>24</v>
      </c>
    </row>
    <row r="1654" spans="1:10" x14ac:dyDescent="0.2">
      <c r="A1654" t="s">
        <v>391</v>
      </c>
      <c r="B1654" t="s">
        <v>252</v>
      </c>
      <c r="C1654" t="s">
        <v>262</v>
      </c>
      <c r="D1654" t="s">
        <v>254</v>
      </c>
      <c r="E1654">
        <v>9419</v>
      </c>
      <c r="F1654" t="s">
        <v>3263</v>
      </c>
      <c r="G1654" t="s">
        <v>255</v>
      </c>
      <c r="H1654" t="s">
        <v>266</v>
      </c>
      <c r="I1654">
        <v>82</v>
      </c>
    </row>
    <row r="1655" spans="1:10" x14ac:dyDescent="0.2">
      <c r="A1655" t="s">
        <v>391</v>
      </c>
      <c r="B1655" t="s">
        <v>252</v>
      </c>
      <c r="C1655" t="s">
        <v>262</v>
      </c>
      <c r="D1655" t="s">
        <v>254</v>
      </c>
      <c r="E1655">
        <v>9755</v>
      </c>
      <c r="F1655" t="s">
        <v>1309</v>
      </c>
      <c r="G1655" t="s">
        <v>255</v>
      </c>
      <c r="H1655" t="s">
        <v>260</v>
      </c>
      <c r="I1655">
        <v>383</v>
      </c>
    </row>
    <row r="1656" spans="1:10" x14ac:dyDescent="0.2">
      <c r="A1656" t="s">
        <v>391</v>
      </c>
      <c r="B1656" t="s">
        <v>252</v>
      </c>
      <c r="C1656" t="s">
        <v>257</v>
      </c>
      <c r="D1656" t="s">
        <v>254</v>
      </c>
      <c r="E1656">
        <v>9823</v>
      </c>
      <c r="F1656" t="s">
        <v>2880</v>
      </c>
      <c r="G1656" t="s">
        <v>259</v>
      </c>
      <c r="H1656" t="s">
        <v>265</v>
      </c>
      <c r="I1656">
        <v>201</v>
      </c>
    </row>
    <row r="1657" spans="1:10" x14ac:dyDescent="0.2">
      <c r="A1657" t="s">
        <v>406</v>
      </c>
      <c r="B1657" t="s">
        <v>1585</v>
      </c>
      <c r="C1657" t="s">
        <v>253</v>
      </c>
      <c r="D1657" t="s">
        <v>254</v>
      </c>
      <c r="E1657">
        <v>1914</v>
      </c>
      <c r="F1657" t="s">
        <v>2881</v>
      </c>
      <c r="G1657" t="s">
        <v>255</v>
      </c>
      <c r="H1657" t="s">
        <v>282</v>
      </c>
      <c r="I1657">
        <v>121</v>
      </c>
    </row>
    <row r="1658" spans="1:10" x14ac:dyDescent="0.2">
      <c r="A1658" t="s">
        <v>406</v>
      </c>
      <c r="B1658" t="s">
        <v>1585</v>
      </c>
      <c r="C1658" t="s">
        <v>262</v>
      </c>
      <c r="D1658" t="s">
        <v>254</v>
      </c>
      <c r="E1658">
        <v>5105</v>
      </c>
      <c r="F1658" t="s">
        <v>2882</v>
      </c>
      <c r="G1658" t="s">
        <v>255</v>
      </c>
      <c r="H1658" t="s">
        <v>467</v>
      </c>
      <c r="I1658" t="s">
        <v>278</v>
      </c>
      <c r="J1658" t="s">
        <v>4176</v>
      </c>
    </row>
    <row r="1659" spans="1:10" x14ac:dyDescent="0.2">
      <c r="A1659" t="s">
        <v>406</v>
      </c>
      <c r="B1659" t="s">
        <v>1585</v>
      </c>
      <c r="C1659" t="s">
        <v>253</v>
      </c>
      <c r="D1659" t="s">
        <v>254</v>
      </c>
      <c r="E1659">
        <v>6699</v>
      </c>
      <c r="F1659" t="s">
        <v>2883</v>
      </c>
      <c r="G1659" t="s">
        <v>255</v>
      </c>
      <c r="H1659" t="s">
        <v>280</v>
      </c>
      <c r="I1659">
        <v>76</v>
      </c>
    </row>
    <row r="1660" spans="1:10" x14ac:dyDescent="0.2">
      <c r="A1660" t="s">
        <v>406</v>
      </c>
      <c r="B1660" t="s">
        <v>1585</v>
      </c>
      <c r="C1660" t="s">
        <v>253</v>
      </c>
      <c r="D1660" t="s">
        <v>254</v>
      </c>
      <c r="E1660">
        <v>8147</v>
      </c>
      <c r="F1660" t="s">
        <v>2884</v>
      </c>
      <c r="G1660" t="s">
        <v>259</v>
      </c>
      <c r="H1660" t="s">
        <v>261</v>
      </c>
      <c r="I1660">
        <v>75</v>
      </c>
    </row>
    <row r="1661" spans="1:10" x14ac:dyDescent="0.2">
      <c r="A1661" t="s">
        <v>406</v>
      </c>
      <c r="B1661" t="s">
        <v>602</v>
      </c>
      <c r="C1661" t="s">
        <v>262</v>
      </c>
      <c r="D1661" t="s">
        <v>254</v>
      </c>
      <c r="E1661">
        <v>4245</v>
      </c>
      <c r="F1661" t="s">
        <v>505</v>
      </c>
      <c r="G1661" t="s">
        <v>255</v>
      </c>
      <c r="H1661" t="s">
        <v>268</v>
      </c>
      <c r="I1661">
        <v>106</v>
      </c>
    </row>
    <row r="1662" spans="1:10" x14ac:dyDescent="0.2">
      <c r="A1662" t="s">
        <v>406</v>
      </c>
      <c r="B1662" t="s">
        <v>602</v>
      </c>
      <c r="C1662" t="s">
        <v>262</v>
      </c>
      <c r="D1662" t="s">
        <v>254</v>
      </c>
      <c r="E1662">
        <v>4631</v>
      </c>
      <c r="F1662" t="s">
        <v>516</v>
      </c>
      <c r="G1662" t="s">
        <v>255</v>
      </c>
      <c r="H1662" t="s">
        <v>268</v>
      </c>
      <c r="I1662" t="s">
        <v>278</v>
      </c>
      <c r="J1662" t="s">
        <v>4177</v>
      </c>
    </row>
    <row r="1663" spans="1:10" x14ac:dyDescent="0.2">
      <c r="A1663" t="s">
        <v>406</v>
      </c>
      <c r="B1663" t="s">
        <v>602</v>
      </c>
      <c r="C1663" t="s">
        <v>262</v>
      </c>
      <c r="D1663" t="s">
        <v>254</v>
      </c>
      <c r="E1663">
        <v>6141</v>
      </c>
      <c r="F1663" t="s">
        <v>409</v>
      </c>
      <c r="G1663" t="s">
        <v>255</v>
      </c>
      <c r="H1663" t="s">
        <v>276</v>
      </c>
      <c r="I1663" t="s">
        <v>286</v>
      </c>
      <c r="J1663" t="s">
        <v>4178</v>
      </c>
    </row>
    <row r="1664" spans="1:10" x14ac:dyDescent="0.2">
      <c r="A1664" t="s">
        <v>406</v>
      </c>
      <c r="B1664" t="s">
        <v>602</v>
      </c>
      <c r="C1664" t="s">
        <v>262</v>
      </c>
      <c r="D1664" t="s">
        <v>258</v>
      </c>
      <c r="E1664">
        <v>6164</v>
      </c>
      <c r="F1664" t="s">
        <v>2885</v>
      </c>
      <c r="G1664" t="s">
        <v>259</v>
      </c>
      <c r="H1664" t="s">
        <v>276</v>
      </c>
      <c r="I1664">
        <v>81</v>
      </c>
    </row>
    <row r="1665" spans="1:10" x14ac:dyDescent="0.2">
      <c r="A1665" t="s">
        <v>406</v>
      </c>
      <c r="B1665" t="s">
        <v>602</v>
      </c>
      <c r="C1665" t="s">
        <v>262</v>
      </c>
      <c r="D1665" t="s">
        <v>254</v>
      </c>
      <c r="E1665">
        <v>7984</v>
      </c>
      <c r="F1665" t="s">
        <v>2615</v>
      </c>
      <c r="G1665" t="s">
        <v>255</v>
      </c>
      <c r="H1665" t="s">
        <v>277</v>
      </c>
      <c r="I1665" t="s">
        <v>278</v>
      </c>
      <c r="J1665" t="s">
        <v>4179</v>
      </c>
    </row>
    <row r="1666" spans="1:10" x14ac:dyDescent="0.2">
      <c r="A1666" t="s">
        <v>406</v>
      </c>
      <c r="B1666" t="s">
        <v>602</v>
      </c>
      <c r="C1666" t="s">
        <v>253</v>
      </c>
      <c r="D1666" t="s">
        <v>254</v>
      </c>
      <c r="E1666">
        <v>9435</v>
      </c>
      <c r="F1666" t="s">
        <v>2886</v>
      </c>
      <c r="G1666" t="s">
        <v>255</v>
      </c>
      <c r="H1666" t="s">
        <v>266</v>
      </c>
      <c r="I1666" t="s">
        <v>475</v>
      </c>
      <c r="J1666" t="s">
        <v>4180</v>
      </c>
    </row>
    <row r="1667" spans="1:10" x14ac:dyDescent="0.2">
      <c r="A1667" t="s">
        <v>406</v>
      </c>
      <c r="B1667" t="s">
        <v>1259</v>
      </c>
      <c r="C1667" t="s">
        <v>253</v>
      </c>
      <c r="D1667" t="s">
        <v>254</v>
      </c>
      <c r="E1667">
        <v>4203</v>
      </c>
      <c r="F1667" t="s">
        <v>1300</v>
      </c>
      <c r="G1667" t="s">
        <v>255</v>
      </c>
      <c r="H1667" t="s">
        <v>268</v>
      </c>
      <c r="I1667" t="s">
        <v>278</v>
      </c>
      <c r="J1667" t="s">
        <v>3939</v>
      </c>
    </row>
    <row r="1668" spans="1:10" x14ac:dyDescent="0.2">
      <c r="A1668" t="s">
        <v>406</v>
      </c>
      <c r="B1668" t="s">
        <v>1259</v>
      </c>
      <c r="C1668" t="s">
        <v>253</v>
      </c>
      <c r="D1668" t="s">
        <v>254</v>
      </c>
      <c r="E1668">
        <v>4401</v>
      </c>
      <c r="F1668" t="s">
        <v>2887</v>
      </c>
      <c r="G1668" t="s">
        <v>255</v>
      </c>
      <c r="H1668" t="s">
        <v>268</v>
      </c>
      <c r="I1668" t="s">
        <v>286</v>
      </c>
      <c r="J1668" t="s">
        <v>4181</v>
      </c>
    </row>
    <row r="1669" spans="1:10" x14ac:dyDescent="0.2">
      <c r="A1669" t="s">
        <v>406</v>
      </c>
      <c r="B1669" t="s">
        <v>1259</v>
      </c>
      <c r="C1669" t="s">
        <v>262</v>
      </c>
      <c r="D1669" t="s">
        <v>254</v>
      </c>
      <c r="E1669">
        <v>4578</v>
      </c>
      <c r="F1669" t="s">
        <v>2888</v>
      </c>
      <c r="G1669" t="s">
        <v>255</v>
      </c>
      <c r="H1669" t="s">
        <v>300</v>
      </c>
      <c r="I1669" t="s">
        <v>2889</v>
      </c>
      <c r="J1669" t="s">
        <v>4182</v>
      </c>
    </row>
    <row r="1670" spans="1:10" x14ac:dyDescent="0.2">
      <c r="A1670" t="s">
        <v>406</v>
      </c>
      <c r="B1670" t="s">
        <v>1259</v>
      </c>
      <c r="C1670" t="s">
        <v>262</v>
      </c>
      <c r="D1670" t="s">
        <v>254</v>
      </c>
      <c r="E1670">
        <v>5101</v>
      </c>
      <c r="F1670" t="s">
        <v>1518</v>
      </c>
      <c r="G1670" t="s">
        <v>255</v>
      </c>
      <c r="H1670" t="s">
        <v>467</v>
      </c>
      <c r="I1670" t="s">
        <v>322</v>
      </c>
      <c r="J1670" t="s">
        <v>3943</v>
      </c>
    </row>
    <row r="1671" spans="1:10" x14ac:dyDescent="0.2">
      <c r="A1671" t="s">
        <v>406</v>
      </c>
      <c r="B1671" t="s">
        <v>1259</v>
      </c>
      <c r="C1671" t="s">
        <v>253</v>
      </c>
      <c r="D1671" t="s">
        <v>258</v>
      </c>
      <c r="E1671">
        <v>5268</v>
      </c>
      <c r="F1671" t="s">
        <v>2890</v>
      </c>
      <c r="G1671" t="s">
        <v>263</v>
      </c>
      <c r="H1671" t="s">
        <v>297</v>
      </c>
      <c r="I1671">
        <v>99</v>
      </c>
    </row>
    <row r="1672" spans="1:10" x14ac:dyDescent="0.2">
      <c r="A1672" t="s">
        <v>406</v>
      </c>
      <c r="B1672" t="s">
        <v>1259</v>
      </c>
      <c r="C1672" t="s">
        <v>262</v>
      </c>
      <c r="D1672" t="s">
        <v>254</v>
      </c>
      <c r="E1672">
        <v>6078</v>
      </c>
      <c r="F1672" t="s">
        <v>2891</v>
      </c>
      <c r="G1672" t="s">
        <v>255</v>
      </c>
      <c r="H1672" t="s">
        <v>260</v>
      </c>
      <c r="I1672">
        <v>188</v>
      </c>
    </row>
    <row r="1673" spans="1:10" x14ac:dyDescent="0.2">
      <c r="A1673" t="s">
        <v>406</v>
      </c>
      <c r="B1673" t="s">
        <v>1259</v>
      </c>
      <c r="C1673" t="s">
        <v>264</v>
      </c>
      <c r="D1673" t="s">
        <v>254</v>
      </c>
      <c r="E1673">
        <v>9417</v>
      </c>
      <c r="F1673" t="s">
        <v>2892</v>
      </c>
      <c r="G1673" t="s">
        <v>255</v>
      </c>
      <c r="H1673" t="s">
        <v>266</v>
      </c>
      <c r="I1673">
        <v>83</v>
      </c>
    </row>
    <row r="1674" spans="1:10" x14ac:dyDescent="0.2">
      <c r="A1674" t="s">
        <v>406</v>
      </c>
      <c r="B1674" t="s">
        <v>1259</v>
      </c>
      <c r="C1674" t="s">
        <v>253</v>
      </c>
      <c r="D1674" t="s">
        <v>258</v>
      </c>
      <c r="E1674">
        <v>9904</v>
      </c>
      <c r="F1674" t="s">
        <v>2893</v>
      </c>
      <c r="G1674" t="s">
        <v>263</v>
      </c>
      <c r="H1674" t="s">
        <v>265</v>
      </c>
      <c r="I1674">
        <v>96</v>
      </c>
    </row>
    <row r="1675" spans="1:10" x14ac:dyDescent="0.2">
      <c r="A1675" t="s">
        <v>406</v>
      </c>
      <c r="B1675" t="s">
        <v>603</v>
      </c>
      <c r="C1675" t="s">
        <v>253</v>
      </c>
      <c r="D1675" t="s">
        <v>254</v>
      </c>
      <c r="E1675">
        <v>1780</v>
      </c>
      <c r="F1675" t="s">
        <v>2894</v>
      </c>
      <c r="G1675" t="s">
        <v>255</v>
      </c>
      <c r="H1675" t="s">
        <v>282</v>
      </c>
      <c r="I1675">
        <v>200</v>
      </c>
    </row>
    <row r="1676" spans="1:10" x14ac:dyDescent="0.2">
      <c r="A1676" t="s">
        <v>406</v>
      </c>
      <c r="B1676" t="s">
        <v>603</v>
      </c>
      <c r="C1676" t="s">
        <v>253</v>
      </c>
      <c r="D1676" t="s">
        <v>254</v>
      </c>
      <c r="E1676">
        <v>1841</v>
      </c>
      <c r="F1676" t="s">
        <v>2895</v>
      </c>
      <c r="G1676" t="s">
        <v>259</v>
      </c>
      <c r="H1676" t="s">
        <v>282</v>
      </c>
      <c r="I1676">
        <v>40</v>
      </c>
    </row>
    <row r="1677" spans="1:10" x14ac:dyDescent="0.2">
      <c r="A1677" t="s">
        <v>406</v>
      </c>
      <c r="B1677" t="s">
        <v>603</v>
      </c>
      <c r="C1677" t="s">
        <v>262</v>
      </c>
      <c r="D1677" t="s">
        <v>258</v>
      </c>
      <c r="E1677">
        <v>3940</v>
      </c>
      <c r="F1677" t="s">
        <v>2896</v>
      </c>
      <c r="G1677" t="s">
        <v>255</v>
      </c>
      <c r="H1677" t="s">
        <v>266</v>
      </c>
      <c r="I1677">
        <v>61</v>
      </c>
    </row>
    <row r="1678" spans="1:10" x14ac:dyDescent="0.2">
      <c r="A1678" t="s">
        <v>406</v>
      </c>
      <c r="B1678" t="s">
        <v>603</v>
      </c>
      <c r="C1678" t="s">
        <v>253</v>
      </c>
      <c r="D1678" t="s">
        <v>254</v>
      </c>
      <c r="E1678">
        <v>4022</v>
      </c>
      <c r="F1678" t="s">
        <v>2897</v>
      </c>
      <c r="G1678" t="s">
        <v>255</v>
      </c>
      <c r="H1678" t="s">
        <v>268</v>
      </c>
      <c r="I1678">
        <v>117</v>
      </c>
    </row>
    <row r="1679" spans="1:10" x14ac:dyDescent="0.2">
      <c r="A1679" t="s">
        <v>406</v>
      </c>
      <c r="B1679" t="s">
        <v>603</v>
      </c>
      <c r="C1679" t="s">
        <v>253</v>
      </c>
      <c r="D1679" t="s">
        <v>254</v>
      </c>
      <c r="E1679">
        <v>4031</v>
      </c>
      <c r="F1679" t="s">
        <v>3264</v>
      </c>
      <c r="G1679" t="s">
        <v>255</v>
      </c>
      <c r="H1679" t="s">
        <v>268</v>
      </c>
      <c r="I1679">
        <v>124</v>
      </c>
    </row>
    <row r="1680" spans="1:10" x14ac:dyDescent="0.2">
      <c r="A1680" t="s">
        <v>406</v>
      </c>
      <c r="B1680" t="s">
        <v>603</v>
      </c>
      <c r="C1680" t="s">
        <v>253</v>
      </c>
      <c r="D1680" t="s">
        <v>258</v>
      </c>
      <c r="E1680">
        <v>4598</v>
      </c>
      <c r="F1680" t="s">
        <v>2898</v>
      </c>
      <c r="G1680" t="s">
        <v>267</v>
      </c>
      <c r="H1680" t="s">
        <v>300</v>
      </c>
      <c r="I1680">
        <v>64</v>
      </c>
    </row>
    <row r="1681" spans="1:10" x14ac:dyDescent="0.2">
      <c r="A1681" t="s">
        <v>406</v>
      </c>
      <c r="B1681" t="s">
        <v>603</v>
      </c>
      <c r="C1681" t="s">
        <v>253</v>
      </c>
      <c r="D1681" t="s">
        <v>254</v>
      </c>
      <c r="E1681">
        <v>4620</v>
      </c>
      <c r="F1681" t="s">
        <v>408</v>
      </c>
      <c r="G1681" t="s">
        <v>255</v>
      </c>
      <c r="H1681" t="s">
        <v>268</v>
      </c>
      <c r="I1681">
        <v>182</v>
      </c>
    </row>
    <row r="1682" spans="1:10" x14ac:dyDescent="0.2">
      <c r="A1682" t="s">
        <v>406</v>
      </c>
      <c r="B1682" t="s">
        <v>603</v>
      </c>
      <c r="C1682" t="s">
        <v>262</v>
      </c>
      <c r="D1682" t="s">
        <v>254</v>
      </c>
      <c r="E1682">
        <v>5184</v>
      </c>
      <c r="F1682" t="s">
        <v>2899</v>
      </c>
      <c r="G1682" t="s">
        <v>263</v>
      </c>
      <c r="H1682" t="s">
        <v>467</v>
      </c>
      <c r="I1682">
        <v>282</v>
      </c>
    </row>
    <row r="1683" spans="1:10" x14ac:dyDescent="0.2">
      <c r="A1683" t="s">
        <v>406</v>
      </c>
      <c r="B1683" t="s">
        <v>603</v>
      </c>
      <c r="C1683" t="s">
        <v>253</v>
      </c>
      <c r="D1683" t="s">
        <v>254</v>
      </c>
      <c r="E1683">
        <v>5262</v>
      </c>
      <c r="F1683" t="s">
        <v>2900</v>
      </c>
      <c r="G1683" t="s">
        <v>255</v>
      </c>
      <c r="H1683" t="s">
        <v>297</v>
      </c>
      <c r="I1683">
        <v>235</v>
      </c>
    </row>
    <row r="1684" spans="1:10" x14ac:dyDescent="0.2">
      <c r="A1684" t="s">
        <v>406</v>
      </c>
      <c r="B1684" t="s">
        <v>603</v>
      </c>
      <c r="C1684" t="s">
        <v>262</v>
      </c>
      <c r="D1684" t="s">
        <v>254</v>
      </c>
      <c r="E1684">
        <v>6149</v>
      </c>
      <c r="F1684" t="s">
        <v>2901</v>
      </c>
      <c r="G1684" t="s">
        <v>259</v>
      </c>
      <c r="H1684" t="s">
        <v>276</v>
      </c>
      <c r="I1684">
        <v>158</v>
      </c>
    </row>
    <row r="1685" spans="1:10" x14ac:dyDescent="0.2">
      <c r="A1685" t="s">
        <v>406</v>
      </c>
      <c r="B1685" t="s">
        <v>603</v>
      </c>
      <c r="C1685" t="s">
        <v>253</v>
      </c>
      <c r="D1685" t="s">
        <v>254</v>
      </c>
      <c r="E1685">
        <v>6247</v>
      </c>
      <c r="F1685" t="s">
        <v>410</v>
      </c>
      <c r="G1685" t="s">
        <v>255</v>
      </c>
      <c r="H1685" t="s">
        <v>276</v>
      </c>
      <c r="I1685">
        <v>300</v>
      </c>
    </row>
    <row r="1686" spans="1:10" x14ac:dyDescent="0.2">
      <c r="A1686" t="s">
        <v>406</v>
      </c>
      <c r="B1686" t="s">
        <v>603</v>
      </c>
      <c r="C1686" t="s">
        <v>253</v>
      </c>
      <c r="D1686" t="s">
        <v>254</v>
      </c>
      <c r="E1686">
        <v>6620</v>
      </c>
      <c r="F1686" t="s">
        <v>2902</v>
      </c>
      <c r="G1686" t="s">
        <v>255</v>
      </c>
      <c r="H1686" t="s">
        <v>280</v>
      </c>
      <c r="I1686">
        <v>364</v>
      </c>
    </row>
    <row r="1687" spans="1:10" x14ac:dyDescent="0.2">
      <c r="A1687" t="s">
        <v>406</v>
      </c>
      <c r="B1687" t="s">
        <v>603</v>
      </c>
      <c r="C1687" t="s">
        <v>262</v>
      </c>
      <c r="D1687" t="s">
        <v>254</v>
      </c>
      <c r="E1687">
        <v>6977</v>
      </c>
      <c r="F1687" t="s">
        <v>2903</v>
      </c>
      <c r="G1687" t="s">
        <v>263</v>
      </c>
      <c r="H1687" t="s">
        <v>280</v>
      </c>
      <c r="I1687">
        <v>13</v>
      </c>
    </row>
    <row r="1688" spans="1:10" x14ac:dyDescent="0.2">
      <c r="A1688" t="s">
        <v>406</v>
      </c>
      <c r="B1688" t="s">
        <v>603</v>
      </c>
      <c r="C1688" t="s">
        <v>253</v>
      </c>
      <c r="D1688" t="s">
        <v>254</v>
      </c>
      <c r="E1688">
        <v>7953</v>
      </c>
      <c r="F1688" t="s">
        <v>2904</v>
      </c>
      <c r="G1688" t="s">
        <v>263</v>
      </c>
      <c r="H1688" t="s">
        <v>277</v>
      </c>
      <c r="I1688">
        <v>63</v>
      </c>
    </row>
    <row r="1689" spans="1:10" x14ac:dyDescent="0.2">
      <c r="A1689" t="s">
        <v>406</v>
      </c>
      <c r="B1689" t="s">
        <v>603</v>
      </c>
      <c r="C1689" t="s">
        <v>262</v>
      </c>
      <c r="D1689" t="s">
        <v>258</v>
      </c>
      <c r="E1689">
        <v>8040</v>
      </c>
      <c r="F1689" t="s">
        <v>2905</v>
      </c>
      <c r="G1689" t="s">
        <v>263</v>
      </c>
      <c r="H1689" t="s">
        <v>288</v>
      </c>
      <c r="I1689">
        <v>33</v>
      </c>
    </row>
    <row r="1690" spans="1:10" x14ac:dyDescent="0.2">
      <c r="A1690" t="s">
        <v>406</v>
      </c>
      <c r="B1690" t="s">
        <v>603</v>
      </c>
      <c r="C1690" t="s">
        <v>253</v>
      </c>
      <c r="D1690" t="s">
        <v>254</v>
      </c>
      <c r="E1690">
        <v>9605</v>
      </c>
      <c r="F1690" t="s">
        <v>2906</v>
      </c>
      <c r="G1690" t="s">
        <v>255</v>
      </c>
      <c r="H1690" t="s">
        <v>266</v>
      </c>
      <c r="I1690" t="s">
        <v>278</v>
      </c>
      <c r="J1690" t="s">
        <v>4183</v>
      </c>
    </row>
    <row r="1691" spans="1:10" x14ac:dyDescent="0.2">
      <c r="A1691" t="s">
        <v>406</v>
      </c>
      <c r="B1691" t="s">
        <v>316</v>
      </c>
      <c r="C1691" t="s">
        <v>253</v>
      </c>
      <c r="D1691" t="s">
        <v>254</v>
      </c>
      <c r="E1691">
        <v>1443</v>
      </c>
      <c r="F1691" t="s">
        <v>2907</v>
      </c>
      <c r="G1691" t="s">
        <v>263</v>
      </c>
      <c r="H1691" t="s">
        <v>282</v>
      </c>
      <c r="I1691">
        <v>64</v>
      </c>
    </row>
    <row r="1692" spans="1:10" x14ac:dyDescent="0.2">
      <c r="A1692" t="s">
        <v>406</v>
      </c>
      <c r="B1692" t="s">
        <v>316</v>
      </c>
      <c r="C1692" t="s">
        <v>264</v>
      </c>
      <c r="D1692" t="s">
        <v>254</v>
      </c>
      <c r="E1692">
        <v>1716</v>
      </c>
      <c r="F1692" t="s">
        <v>2908</v>
      </c>
      <c r="G1692" t="s">
        <v>255</v>
      </c>
      <c r="H1692" t="s">
        <v>282</v>
      </c>
      <c r="I1692">
        <v>107</v>
      </c>
    </row>
    <row r="1693" spans="1:10" x14ac:dyDescent="0.2">
      <c r="A1693" t="s">
        <v>406</v>
      </c>
      <c r="B1693" t="s">
        <v>316</v>
      </c>
      <c r="C1693" t="s">
        <v>253</v>
      </c>
      <c r="D1693" t="s">
        <v>254</v>
      </c>
      <c r="E1693">
        <v>1782</v>
      </c>
      <c r="F1693" t="s">
        <v>2909</v>
      </c>
      <c r="G1693" t="s">
        <v>259</v>
      </c>
      <c r="H1693" t="s">
        <v>282</v>
      </c>
      <c r="I1693">
        <v>53</v>
      </c>
    </row>
    <row r="1694" spans="1:10" x14ac:dyDescent="0.2">
      <c r="A1694" t="s">
        <v>406</v>
      </c>
      <c r="B1694" t="s">
        <v>316</v>
      </c>
      <c r="C1694" t="s">
        <v>257</v>
      </c>
      <c r="D1694" t="s">
        <v>254</v>
      </c>
      <c r="E1694">
        <v>1783</v>
      </c>
      <c r="F1694" t="s">
        <v>2910</v>
      </c>
      <c r="G1694" t="s">
        <v>259</v>
      </c>
      <c r="H1694" t="s">
        <v>282</v>
      </c>
      <c r="I1694">
        <v>36</v>
      </c>
    </row>
    <row r="1695" spans="1:10" x14ac:dyDescent="0.2">
      <c r="A1695" t="s">
        <v>406</v>
      </c>
      <c r="B1695" t="s">
        <v>316</v>
      </c>
      <c r="C1695" t="s">
        <v>253</v>
      </c>
      <c r="D1695" t="s">
        <v>258</v>
      </c>
      <c r="E1695">
        <v>1971</v>
      </c>
      <c r="F1695" t="s">
        <v>2911</v>
      </c>
      <c r="G1695" t="s">
        <v>263</v>
      </c>
      <c r="H1695" t="s">
        <v>270</v>
      </c>
      <c r="I1695">
        <v>18</v>
      </c>
    </row>
    <row r="1696" spans="1:10" x14ac:dyDescent="0.2">
      <c r="A1696" t="s">
        <v>406</v>
      </c>
      <c r="B1696" t="s">
        <v>316</v>
      </c>
      <c r="C1696" t="s">
        <v>262</v>
      </c>
      <c r="D1696" t="s">
        <v>254</v>
      </c>
      <c r="E1696">
        <v>2124</v>
      </c>
      <c r="F1696" t="s">
        <v>2912</v>
      </c>
      <c r="G1696" t="s">
        <v>255</v>
      </c>
      <c r="H1696" t="s">
        <v>260</v>
      </c>
      <c r="I1696">
        <v>701</v>
      </c>
    </row>
    <row r="1697" spans="1:10" x14ac:dyDescent="0.2">
      <c r="A1697" t="s">
        <v>406</v>
      </c>
      <c r="B1697" t="s">
        <v>316</v>
      </c>
      <c r="C1697" t="s">
        <v>253</v>
      </c>
      <c r="D1697" t="s">
        <v>254</v>
      </c>
      <c r="E1697">
        <v>2134</v>
      </c>
      <c r="F1697" t="s">
        <v>496</v>
      </c>
      <c r="G1697" t="s">
        <v>259</v>
      </c>
      <c r="H1697" t="s">
        <v>260</v>
      </c>
      <c r="I1697">
        <v>73</v>
      </c>
    </row>
    <row r="1698" spans="1:10" x14ac:dyDescent="0.2">
      <c r="A1698" t="s">
        <v>406</v>
      </c>
      <c r="B1698" t="s">
        <v>316</v>
      </c>
      <c r="C1698" t="s">
        <v>264</v>
      </c>
      <c r="D1698" t="s">
        <v>254</v>
      </c>
      <c r="E1698">
        <v>2154</v>
      </c>
      <c r="F1698" t="s">
        <v>2913</v>
      </c>
      <c r="G1698" t="s">
        <v>255</v>
      </c>
      <c r="H1698" t="s">
        <v>260</v>
      </c>
      <c r="I1698">
        <v>484</v>
      </c>
    </row>
    <row r="1699" spans="1:10" x14ac:dyDescent="0.2">
      <c r="A1699" t="s">
        <v>406</v>
      </c>
      <c r="B1699" t="s">
        <v>316</v>
      </c>
      <c r="C1699" t="s">
        <v>262</v>
      </c>
      <c r="D1699" t="s">
        <v>254</v>
      </c>
      <c r="E1699">
        <v>2160</v>
      </c>
      <c r="F1699" t="s">
        <v>3265</v>
      </c>
      <c r="G1699" t="s">
        <v>267</v>
      </c>
      <c r="H1699" t="s">
        <v>300</v>
      </c>
      <c r="I1699">
        <v>842</v>
      </c>
    </row>
    <row r="1700" spans="1:10" x14ac:dyDescent="0.2">
      <c r="A1700" t="s">
        <v>406</v>
      </c>
      <c r="B1700" t="s">
        <v>316</v>
      </c>
      <c r="C1700" t="s">
        <v>262</v>
      </c>
      <c r="D1700" t="s">
        <v>254</v>
      </c>
      <c r="E1700">
        <v>2174</v>
      </c>
      <c r="F1700" t="s">
        <v>2914</v>
      </c>
      <c r="G1700" t="s">
        <v>255</v>
      </c>
      <c r="H1700" t="s">
        <v>260</v>
      </c>
      <c r="I1700">
        <v>379</v>
      </c>
    </row>
    <row r="1701" spans="1:10" x14ac:dyDescent="0.2">
      <c r="A1701" t="s">
        <v>406</v>
      </c>
      <c r="B1701" t="s">
        <v>316</v>
      </c>
      <c r="C1701" t="s">
        <v>253</v>
      </c>
      <c r="D1701" t="s">
        <v>254</v>
      </c>
      <c r="E1701">
        <v>2181</v>
      </c>
      <c r="F1701" t="s">
        <v>574</v>
      </c>
      <c r="G1701" t="s">
        <v>255</v>
      </c>
      <c r="H1701" t="s">
        <v>260</v>
      </c>
      <c r="I1701" t="s">
        <v>305</v>
      </c>
      <c r="J1701" t="s">
        <v>4184</v>
      </c>
    </row>
    <row r="1702" spans="1:10" x14ac:dyDescent="0.2">
      <c r="A1702" t="s">
        <v>406</v>
      </c>
      <c r="B1702" t="s">
        <v>316</v>
      </c>
      <c r="C1702" t="s">
        <v>262</v>
      </c>
      <c r="D1702" t="s">
        <v>254</v>
      </c>
      <c r="E1702">
        <v>2195</v>
      </c>
      <c r="F1702" t="s">
        <v>2915</v>
      </c>
      <c r="G1702" t="s">
        <v>259</v>
      </c>
      <c r="H1702" t="s">
        <v>260</v>
      </c>
      <c r="I1702">
        <v>35</v>
      </c>
    </row>
    <row r="1703" spans="1:10" x14ac:dyDescent="0.2">
      <c r="A1703" t="s">
        <v>406</v>
      </c>
      <c r="B1703" t="s">
        <v>316</v>
      </c>
      <c r="C1703" t="s">
        <v>262</v>
      </c>
      <c r="D1703" t="s">
        <v>254</v>
      </c>
      <c r="E1703">
        <v>2206</v>
      </c>
      <c r="F1703" t="s">
        <v>2916</v>
      </c>
      <c r="G1703" t="s">
        <v>255</v>
      </c>
      <c r="H1703" t="s">
        <v>256</v>
      </c>
      <c r="I1703" t="s">
        <v>322</v>
      </c>
      <c r="J1703" t="s">
        <v>3229</v>
      </c>
    </row>
    <row r="1704" spans="1:10" x14ac:dyDescent="0.2">
      <c r="A1704" t="s">
        <v>406</v>
      </c>
      <c r="B1704" t="s">
        <v>316</v>
      </c>
      <c r="C1704" t="s">
        <v>262</v>
      </c>
      <c r="D1704" t="s">
        <v>254</v>
      </c>
      <c r="E1704">
        <v>2212</v>
      </c>
      <c r="F1704" t="s">
        <v>2917</v>
      </c>
      <c r="G1704" t="s">
        <v>255</v>
      </c>
      <c r="H1704" t="s">
        <v>256</v>
      </c>
      <c r="I1704" t="s">
        <v>305</v>
      </c>
      <c r="J1704" t="s">
        <v>4185</v>
      </c>
    </row>
    <row r="1705" spans="1:10" x14ac:dyDescent="0.2">
      <c r="A1705" t="s">
        <v>406</v>
      </c>
      <c r="B1705" t="s">
        <v>316</v>
      </c>
      <c r="C1705" t="s">
        <v>253</v>
      </c>
      <c r="D1705" t="s">
        <v>254</v>
      </c>
      <c r="E1705">
        <v>2286</v>
      </c>
      <c r="F1705" t="s">
        <v>3478</v>
      </c>
      <c r="G1705" t="s">
        <v>255</v>
      </c>
      <c r="H1705" t="s">
        <v>256</v>
      </c>
      <c r="I1705">
        <v>63</v>
      </c>
    </row>
    <row r="1706" spans="1:10" x14ac:dyDescent="0.2">
      <c r="A1706" t="s">
        <v>406</v>
      </c>
      <c r="B1706" t="s">
        <v>316</v>
      </c>
      <c r="C1706" t="s">
        <v>253</v>
      </c>
      <c r="D1706" t="s">
        <v>254</v>
      </c>
      <c r="E1706">
        <v>2329</v>
      </c>
      <c r="F1706" t="s">
        <v>2918</v>
      </c>
      <c r="G1706" t="s">
        <v>259</v>
      </c>
      <c r="H1706" t="s">
        <v>266</v>
      </c>
      <c r="I1706">
        <v>303</v>
      </c>
    </row>
    <row r="1707" spans="1:10" x14ac:dyDescent="0.2">
      <c r="A1707" t="s">
        <v>406</v>
      </c>
      <c r="B1707" t="s">
        <v>316</v>
      </c>
      <c r="C1707" t="s">
        <v>253</v>
      </c>
      <c r="D1707" t="s">
        <v>254</v>
      </c>
      <c r="E1707">
        <v>2415</v>
      </c>
      <c r="F1707" t="s">
        <v>2919</v>
      </c>
      <c r="G1707" t="s">
        <v>259</v>
      </c>
      <c r="H1707" t="s">
        <v>260</v>
      </c>
      <c r="I1707">
        <v>140</v>
      </c>
    </row>
    <row r="1708" spans="1:10" x14ac:dyDescent="0.2">
      <c r="A1708" t="s">
        <v>406</v>
      </c>
      <c r="B1708" t="s">
        <v>316</v>
      </c>
      <c r="C1708" t="s">
        <v>262</v>
      </c>
      <c r="D1708" t="s">
        <v>254</v>
      </c>
      <c r="E1708">
        <v>2418</v>
      </c>
      <c r="F1708" t="s">
        <v>2920</v>
      </c>
      <c r="G1708" t="s">
        <v>255</v>
      </c>
      <c r="H1708" t="s">
        <v>260</v>
      </c>
      <c r="I1708">
        <v>283</v>
      </c>
    </row>
    <row r="1709" spans="1:10" x14ac:dyDescent="0.2">
      <c r="A1709" t="s">
        <v>406</v>
      </c>
      <c r="B1709" t="s">
        <v>316</v>
      </c>
      <c r="C1709" t="s">
        <v>262</v>
      </c>
      <c r="D1709" t="s">
        <v>254</v>
      </c>
      <c r="E1709">
        <v>2492</v>
      </c>
      <c r="F1709" t="s">
        <v>630</v>
      </c>
      <c r="G1709" t="s">
        <v>255</v>
      </c>
      <c r="H1709" t="s">
        <v>260</v>
      </c>
      <c r="I1709" t="s">
        <v>278</v>
      </c>
      <c r="J1709" t="s">
        <v>3456</v>
      </c>
    </row>
    <row r="1710" spans="1:10" x14ac:dyDescent="0.2">
      <c r="A1710" t="s">
        <v>406</v>
      </c>
      <c r="B1710" t="s">
        <v>316</v>
      </c>
      <c r="C1710" t="s">
        <v>257</v>
      </c>
      <c r="D1710" t="s">
        <v>254</v>
      </c>
      <c r="E1710">
        <v>2498</v>
      </c>
      <c r="F1710" t="s">
        <v>1280</v>
      </c>
      <c r="G1710" t="s">
        <v>259</v>
      </c>
      <c r="H1710" t="s">
        <v>260</v>
      </c>
      <c r="I1710">
        <v>185</v>
      </c>
    </row>
    <row r="1711" spans="1:10" x14ac:dyDescent="0.2">
      <c r="A1711" t="s">
        <v>406</v>
      </c>
      <c r="B1711" t="s">
        <v>316</v>
      </c>
      <c r="C1711" t="s">
        <v>262</v>
      </c>
      <c r="D1711" t="s">
        <v>254</v>
      </c>
      <c r="E1711">
        <v>2503</v>
      </c>
      <c r="F1711" t="s">
        <v>2921</v>
      </c>
      <c r="G1711" t="s">
        <v>255</v>
      </c>
      <c r="H1711" t="s">
        <v>256</v>
      </c>
      <c r="I1711" t="s">
        <v>1470</v>
      </c>
      <c r="J1711" t="s">
        <v>4186</v>
      </c>
    </row>
    <row r="1712" spans="1:10" x14ac:dyDescent="0.2">
      <c r="A1712" t="s">
        <v>406</v>
      </c>
      <c r="B1712" t="s">
        <v>316</v>
      </c>
      <c r="C1712" t="s">
        <v>253</v>
      </c>
      <c r="D1712" t="s">
        <v>254</v>
      </c>
      <c r="E1712">
        <v>2673</v>
      </c>
      <c r="F1712" t="s">
        <v>2922</v>
      </c>
      <c r="G1712" t="s">
        <v>259</v>
      </c>
      <c r="H1712" t="s">
        <v>265</v>
      </c>
      <c r="I1712">
        <v>14</v>
      </c>
    </row>
    <row r="1713" spans="1:10" x14ac:dyDescent="0.2">
      <c r="A1713" t="s">
        <v>406</v>
      </c>
      <c r="B1713" t="s">
        <v>316</v>
      </c>
      <c r="C1713" t="s">
        <v>262</v>
      </c>
      <c r="D1713" t="s">
        <v>254</v>
      </c>
      <c r="E1713">
        <v>2700</v>
      </c>
      <c r="F1713" t="s">
        <v>1510</v>
      </c>
      <c r="G1713" t="s">
        <v>259</v>
      </c>
      <c r="H1713" t="s">
        <v>261</v>
      </c>
      <c r="I1713">
        <v>61</v>
      </c>
    </row>
    <row r="1714" spans="1:10" x14ac:dyDescent="0.2">
      <c r="A1714" t="s">
        <v>406</v>
      </c>
      <c r="B1714" t="s">
        <v>316</v>
      </c>
      <c r="C1714" t="s">
        <v>253</v>
      </c>
      <c r="D1714" t="s">
        <v>254</v>
      </c>
      <c r="E1714">
        <v>2708</v>
      </c>
      <c r="F1714" t="s">
        <v>2923</v>
      </c>
      <c r="G1714" t="s">
        <v>259</v>
      </c>
      <c r="H1714" t="s">
        <v>261</v>
      </c>
      <c r="I1714">
        <v>35</v>
      </c>
    </row>
    <row r="1715" spans="1:10" x14ac:dyDescent="0.2">
      <c r="A1715" t="s">
        <v>406</v>
      </c>
      <c r="B1715" t="s">
        <v>316</v>
      </c>
      <c r="C1715" t="s">
        <v>262</v>
      </c>
      <c r="D1715" t="s">
        <v>254</v>
      </c>
      <c r="E1715">
        <v>2752</v>
      </c>
      <c r="F1715" t="s">
        <v>2924</v>
      </c>
      <c r="G1715" t="s">
        <v>255</v>
      </c>
      <c r="H1715" t="s">
        <v>265</v>
      </c>
      <c r="I1715">
        <v>795</v>
      </c>
    </row>
    <row r="1716" spans="1:10" x14ac:dyDescent="0.2">
      <c r="A1716" t="s">
        <v>406</v>
      </c>
      <c r="B1716" t="s">
        <v>316</v>
      </c>
      <c r="C1716" t="s">
        <v>253</v>
      </c>
      <c r="D1716" t="s">
        <v>254</v>
      </c>
      <c r="E1716">
        <v>2767</v>
      </c>
      <c r="F1716" t="s">
        <v>3266</v>
      </c>
      <c r="G1716" t="s">
        <v>255</v>
      </c>
      <c r="H1716" t="s">
        <v>261</v>
      </c>
      <c r="I1716">
        <v>194</v>
      </c>
    </row>
    <row r="1717" spans="1:10" x14ac:dyDescent="0.2">
      <c r="A1717" t="s">
        <v>406</v>
      </c>
      <c r="B1717" t="s">
        <v>316</v>
      </c>
      <c r="C1717" t="s">
        <v>262</v>
      </c>
      <c r="D1717" t="s">
        <v>254</v>
      </c>
      <c r="E1717">
        <v>2788</v>
      </c>
      <c r="F1717" t="s">
        <v>2925</v>
      </c>
      <c r="G1717" t="s">
        <v>263</v>
      </c>
      <c r="H1717" t="s">
        <v>261</v>
      </c>
      <c r="I1717">
        <v>30</v>
      </c>
    </row>
    <row r="1718" spans="1:10" x14ac:dyDescent="0.2">
      <c r="A1718" t="s">
        <v>406</v>
      </c>
      <c r="B1718" t="s">
        <v>316</v>
      </c>
      <c r="C1718" t="s">
        <v>253</v>
      </c>
      <c r="D1718" t="s">
        <v>254</v>
      </c>
      <c r="E1718">
        <v>2795</v>
      </c>
      <c r="F1718" t="s">
        <v>2926</v>
      </c>
      <c r="G1718" t="s">
        <v>259</v>
      </c>
      <c r="H1718" t="s">
        <v>261</v>
      </c>
      <c r="I1718">
        <v>49</v>
      </c>
    </row>
    <row r="1719" spans="1:10" x14ac:dyDescent="0.2">
      <c r="A1719" t="s">
        <v>406</v>
      </c>
      <c r="B1719" t="s">
        <v>316</v>
      </c>
      <c r="C1719" t="s">
        <v>253</v>
      </c>
      <c r="D1719" t="s">
        <v>254</v>
      </c>
      <c r="E1719">
        <v>2877</v>
      </c>
      <c r="F1719" t="s">
        <v>2927</v>
      </c>
      <c r="G1719" t="s">
        <v>259</v>
      </c>
      <c r="H1719" t="s">
        <v>256</v>
      </c>
      <c r="I1719">
        <v>105</v>
      </c>
    </row>
    <row r="1720" spans="1:10" x14ac:dyDescent="0.2">
      <c r="A1720" t="s">
        <v>406</v>
      </c>
      <c r="B1720" t="s">
        <v>316</v>
      </c>
      <c r="C1720" t="s">
        <v>253</v>
      </c>
      <c r="D1720" t="s">
        <v>254</v>
      </c>
      <c r="E1720">
        <v>2916</v>
      </c>
      <c r="F1720" t="s">
        <v>2928</v>
      </c>
      <c r="G1720" t="s">
        <v>259</v>
      </c>
      <c r="H1720" t="s">
        <v>256</v>
      </c>
      <c r="I1720">
        <v>74</v>
      </c>
    </row>
    <row r="1721" spans="1:10" x14ac:dyDescent="0.2">
      <c r="A1721" t="s">
        <v>406</v>
      </c>
      <c r="B1721" t="s">
        <v>316</v>
      </c>
      <c r="C1721" t="s">
        <v>253</v>
      </c>
      <c r="D1721" t="s">
        <v>254</v>
      </c>
      <c r="E1721">
        <v>2980</v>
      </c>
      <c r="F1721" t="s">
        <v>2929</v>
      </c>
      <c r="G1721" t="s">
        <v>267</v>
      </c>
      <c r="H1721" t="s">
        <v>281</v>
      </c>
      <c r="I1721">
        <v>325</v>
      </c>
    </row>
    <row r="1722" spans="1:10" x14ac:dyDescent="0.2">
      <c r="A1722" t="s">
        <v>406</v>
      </c>
      <c r="B1722" t="s">
        <v>316</v>
      </c>
      <c r="C1722" t="s">
        <v>253</v>
      </c>
      <c r="D1722" t="s">
        <v>254</v>
      </c>
      <c r="E1722">
        <v>3020</v>
      </c>
      <c r="F1722" t="s">
        <v>2930</v>
      </c>
      <c r="G1722" t="s">
        <v>259</v>
      </c>
      <c r="H1722" t="s">
        <v>265</v>
      </c>
      <c r="I1722">
        <v>52</v>
      </c>
    </row>
    <row r="1723" spans="1:10" x14ac:dyDescent="0.2">
      <c r="A1723" t="s">
        <v>406</v>
      </c>
      <c r="B1723" t="s">
        <v>316</v>
      </c>
      <c r="C1723" t="s">
        <v>253</v>
      </c>
      <c r="D1723" t="s">
        <v>254</v>
      </c>
      <c r="E1723">
        <v>3042</v>
      </c>
      <c r="F1723" t="s">
        <v>2931</v>
      </c>
      <c r="G1723" t="s">
        <v>259</v>
      </c>
      <c r="H1723" t="s">
        <v>266</v>
      </c>
      <c r="I1723">
        <v>33</v>
      </c>
    </row>
    <row r="1724" spans="1:10" x14ac:dyDescent="0.2">
      <c r="A1724" t="s">
        <v>406</v>
      </c>
      <c r="B1724" t="s">
        <v>316</v>
      </c>
      <c r="C1724" t="s">
        <v>253</v>
      </c>
      <c r="D1724" t="s">
        <v>254</v>
      </c>
      <c r="E1724">
        <v>3058</v>
      </c>
      <c r="F1724" t="s">
        <v>1401</v>
      </c>
      <c r="G1724" t="s">
        <v>259</v>
      </c>
      <c r="H1724" t="s">
        <v>265</v>
      </c>
      <c r="I1724">
        <v>60</v>
      </c>
    </row>
    <row r="1725" spans="1:10" x14ac:dyDescent="0.2">
      <c r="A1725" t="s">
        <v>406</v>
      </c>
      <c r="B1725" t="s">
        <v>316</v>
      </c>
      <c r="C1725" t="s">
        <v>264</v>
      </c>
      <c r="D1725" t="s">
        <v>254</v>
      </c>
      <c r="E1725">
        <v>3076</v>
      </c>
      <c r="F1725" t="s">
        <v>2932</v>
      </c>
      <c r="G1725" t="s">
        <v>255</v>
      </c>
      <c r="H1725" t="s">
        <v>261</v>
      </c>
      <c r="I1725" t="s">
        <v>286</v>
      </c>
      <c r="J1725" t="s">
        <v>3289</v>
      </c>
    </row>
    <row r="1726" spans="1:10" x14ac:dyDescent="0.2">
      <c r="A1726" t="s">
        <v>406</v>
      </c>
      <c r="B1726" t="s">
        <v>316</v>
      </c>
      <c r="C1726" t="s">
        <v>253</v>
      </c>
      <c r="D1726" t="s">
        <v>254</v>
      </c>
      <c r="E1726">
        <v>3096</v>
      </c>
      <c r="F1726" t="s">
        <v>2933</v>
      </c>
      <c r="G1726" t="s">
        <v>259</v>
      </c>
      <c r="H1726" t="s">
        <v>265</v>
      </c>
      <c r="I1726">
        <v>98</v>
      </c>
    </row>
    <row r="1727" spans="1:10" x14ac:dyDescent="0.2">
      <c r="A1727" t="s">
        <v>406</v>
      </c>
      <c r="B1727" t="s">
        <v>316</v>
      </c>
      <c r="C1727" t="s">
        <v>253</v>
      </c>
      <c r="D1727" t="s">
        <v>254</v>
      </c>
      <c r="E1727">
        <v>3121</v>
      </c>
      <c r="F1727" t="s">
        <v>2934</v>
      </c>
      <c r="G1727" t="s">
        <v>263</v>
      </c>
      <c r="H1727" t="s">
        <v>260</v>
      </c>
      <c r="I1727">
        <v>84</v>
      </c>
    </row>
    <row r="1728" spans="1:10" x14ac:dyDescent="0.2">
      <c r="A1728" t="s">
        <v>406</v>
      </c>
      <c r="B1728" t="s">
        <v>316</v>
      </c>
      <c r="C1728" t="s">
        <v>264</v>
      </c>
      <c r="D1728" t="s">
        <v>254</v>
      </c>
      <c r="E1728">
        <v>3135</v>
      </c>
      <c r="F1728" t="s">
        <v>407</v>
      </c>
      <c r="G1728" t="s">
        <v>267</v>
      </c>
      <c r="H1728" t="s">
        <v>265</v>
      </c>
      <c r="I1728">
        <v>138</v>
      </c>
    </row>
    <row r="1729" spans="1:10" x14ac:dyDescent="0.2">
      <c r="A1729" t="s">
        <v>406</v>
      </c>
      <c r="B1729" t="s">
        <v>316</v>
      </c>
      <c r="C1729" t="s">
        <v>253</v>
      </c>
      <c r="D1729" t="s">
        <v>254</v>
      </c>
      <c r="E1729">
        <v>3184</v>
      </c>
      <c r="F1729" t="s">
        <v>631</v>
      </c>
      <c r="G1729" t="s">
        <v>263</v>
      </c>
      <c r="H1729" t="s">
        <v>265</v>
      </c>
      <c r="I1729">
        <v>36</v>
      </c>
    </row>
    <row r="1730" spans="1:10" x14ac:dyDescent="0.2">
      <c r="A1730" t="s">
        <v>406</v>
      </c>
      <c r="B1730" t="s">
        <v>316</v>
      </c>
      <c r="C1730" t="s">
        <v>257</v>
      </c>
      <c r="D1730" t="s">
        <v>258</v>
      </c>
      <c r="E1730">
        <v>3187</v>
      </c>
      <c r="F1730" t="s">
        <v>1511</v>
      </c>
      <c r="G1730" t="s">
        <v>267</v>
      </c>
      <c r="H1730" t="s">
        <v>265</v>
      </c>
      <c r="I1730">
        <v>53</v>
      </c>
    </row>
    <row r="1731" spans="1:10" x14ac:dyDescent="0.2">
      <c r="A1731" t="s">
        <v>406</v>
      </c>
      <c r="B1731" t="s">
        <v>316</v>
      </c>
      <c r="C1731" t="s">
        <v>253</v>
      </c>
      <c r="D1731" t="s">
        <v>254</v>
      </c>
      <c r="E1731">
        <v>3238</v>
      </c>
      <c r="F1731" t="s">
        <v>2935</v>
      </c>
      <c r="G1731" t="s">
        <v>263</v>
      </c>
      <c r="H1731" t="s">
        <v>281</v>
      </c>
      <c r="I1731">
        <v>28</v>
      </c>
    </row>
    <row r="1732" spans="1:10" x14ac:dyDescent="0.2">
      <c r="A1732" t="s">
        <v>406</v>
      </c>
      <c r="B1732" t="s">
        <v>316</v>
      </c>
      <c r="C1732" t="s">
        <v>262</v>
      </c>
      <c r="D1732" t="s">
        <v>254</v>
      </c>
      <c r="E1732">
        <v>3277</v>
      </c>
      <c r="F1732" t="s">
        <v>1512</v>
      </c>
      <c r="G1732" t="s">
        <v>255</v>
      </c>
      <c r="H1732" t="s">
        <v>281</v>
      </c>
      <c r="I1732">
        <v>74</v>
      </c>
    </row>
    <row r="1733" spans="1:10" x14ac:dyDescent="0.2">
      <c r="A1733" t="s">
        <v>406</v>
      </c>
      <c r="B1733" t="s">
        <v>316</v>
      </c>
      <c r="C1733" t="s">
        <v>257</v>
      </c>
      <c r="D1733" t="s">
        <v>254</v>
      </c>
      <c r="E1733">
        <v>3288</v>
      </c>
      <c r="F1733" t="s">
        <v>2936</v>
      </c>
      <c r="G1733" t="s">
        <v>255</v>
      </c>
      <c r="H1733" t="s">
        <v>281</v>
      </c>
      <c r="I1733" t="s">
        <v>322</v>
      </c>
      <c r="J1733" t="s">
        <v>4187</v>
      </c>
    </row>
    <row r="1734" spans="1:10" x14ac:dyDescent="0.2">
      <c r="A1734" t="s">
        <v>406</v>
      </c>
      <c r="B1734" t="s">
        <v>316</v>
      </c>
      <c r="C1734" t="s">
        <v>262</v>
      </c>
      <c r="D1734" t="s">
        <v>254</v>
      </c>
      <c r="E1734">
        <v>3299</v>
      </c>
      <c r="F1734" t="s">
        <v>2937</v>
      </c>
      <c r="G1734" t="s">
        <v>255</v>
      </c>
      <c r="H1734" t="s">
        <v>281</v>
      </c>
      <c r="I1734">
        <v>171</v>
      </c>
    </row>
    <row r="1735" spans="1:10" x14ac:dyDescent="0.2">
      <c r="A1735" t="s">
        <v>406</v>
      </c>
      <c r="B1735" t="s">
        <v>316</v>
      </c>
      <c r="C1735" t="s">
        <v>264</v>
      </c>
      <c r="D1735" t="s">
        <v>254</v>
      </c>
      <c r="E1735">
        <v>3300</v>
      </c>
      <c r="F1735" t="s">
        <v>2938</v>
      </c>
      <c r="G1735" t="s">
        <v>267</v>
      </c>
      <c r="H1735" t="s">
        <v>281</v>
      </c>
      <c r="I1735">
        <v>80</v>
      </c>
    </row>
    <row r="1736" spans="1:10" x14ac:dyDescent="0.2">
      <c r="A1736" t="s">
        <v>406</v>
      </c>
      <c r="B1736" t="s">
        <v>316</v>
      </c>
      <c r="C1736" t="s">
        <v>262</v>
      </c>
      <c r="D1736" t="s">
        <v>254</v>
      </c>
      <c r="E1736">
        <v>3302</v>
      </c>
      <c r="F1736" t="s">
        <v>2939</v>
      </c>
      <c r="G1736" t="s">
        <v>255</v>
      </c>
      <c r="H1736" t="s">
        <v>288</v>
      </c>
      <c r="I1736">
        <v>677</v>
      </c>
    </row>
    <row r="1737" spans="1:10" x14ac:dyDescent="0.2">
      <c r="A1737" t="s">
        <v>406</v>
      </c>
      <c r="B1737" t="s">
        <v>316</v>
      </c>
      <c r="C1737" t="s">
        <v>253</v>
      </c>
      <c r="D1737" t="s">
        <v>254</v>
      </c>
      <c r="E1737">
        <v>3322</v>
      </c>
      <c r="F1737" t="s">
        <v>2940</v>
      </c>
      <c r="G1737" t="s">
        <v>259</v>
      </c>
      <c r="H1737" t="s">
        <v>261</v>
      </c>
      <c r="I1737">
        <v>53</v>
      </c>
    </row>
    <row r="1738" spans="1:10" x14ac:dyDescent="0.2">
      <c r="A1738" t="s">
        <v>406</v>
      </c>
      <c r="B1738" t="s">
        <v>316</v>
      </c>
      <c r="C1738" t="s">
        <v>253</v>
      </c>
      <c r="D1738" t="s">
        <v>258</v>
      </c>
      <c r="E1738">
        <v>3358</v>
      </c>
      <c r="F1738" t="s">
        <v>2941</v>
      </c>
      <c r="G1738" t="s">
        <v>259</v>
      </c>
      <c r="H1738" t="s">
        <v>265</v>
      </c>
      <c r="I1738">
        <v>10</v>
      </c>
    </row>
    <row r="1739" spans="1:10" x14ac:dyDescent="0.2">
      <c r="A1739" t="s">
        <v>406</v>
      </c>
      <c r="B1739" t="s">
        <v>316</v>
      </c>
      <c r="C1739" t="s">
        <v>257</v>
      </c>
      <c r="D1739" t="s">
        <v>254</v>
      </c>
      <c r="E1739">
        <v>3359</v>
      </c>
      <c r="F1739" t="s">
        <v>2942</v>
      </c>
      <c r="G1739" t="s">
        <v>267</v>
      </c>
      <c r="H1739" t="s">
        <v>261</v>
      </c>
      <c r="I1739">
        <v>50</v>
      </c>
    </row>
    <row r="1740" spans="1:10" x14ac:dyDescent="0.2">
      <c r="A1740" t="s">
        <v>406</v>
      </c>
      <c r="B1740" t="s">
        <v>316</v>
      </c>
      <c r="C1740" t="s">
        <v>253</v>
      </c>
      <c r="D1740" t="s">
        <v>254</v>
      </c>
      <c r="E1740">
        <v>3372</v>
      </c>
      <c r="F1740" t="s">
        <v>656</v>
      </c>
      <c r="G1740" t="s">
        <v>263</v>
      </c>
      <c r="H1740" t="s">
        <v>265</v>
      </c>
      <c r="I1740">
        <v>53</v>
      </c>
    </row>
    <row r="1741" spans="1:10" x14ac:dyDescent="0.2">
      <c r="A1741" t="s">
        <v>406</v>
      </c>
      <c r="B1741" t="s">
        <v>316</v>
      </c>
      <c r="C1741" t="s">
        <v>262</v>
      </c>
      <c r="D1741" t="s">
        <v>254</v>
      </c>
      <c r="E1741">
        <v>3386</v>
      </c>
      <c r="F1741" t="s">
        <v>2944</v>
      </c>
      <c r="G1741" t="s">
        <v>259</v>
      </c>
      <c r="H1741" t="s">
        <v>261</v>
      </c>
      <c r="I1741">
        <v>65</v>
      </c>
    </row>
    <row r="1742" spans="1:10" x14ac:dyDescent="0.2">
      <c r="A1742" t="s">
        <v>406</v>
      </c>
      <c r="B1742" t="s">
        <v>316</v>
      </c>
      <c r="C1742" t="s">
        <v>262</v>
      </c>
      <c r="D1742" t="s">
        <v>254</v>
      </c>
      <c r="E1742">
        <v>3452</v>
      </c>
      <c r="F1742" t="s">
        <v>1513</v>
      </c>
      <c r="G1742" t="s">
        <v>255</v>
      </c>
      <c r="H1742" t="s">
        <v>281</v>
      </c>
      <c r="I1742">
        <v>143</v>
      </c>
    </row>
    <row r="1743" spans="1:10" x14ac:dyDescent="0.2">
      <c r="A1743" t="s">
        <v>406</v>
      </c>
      <c r="B1743" t="s">
        <v>316</v>
      </c>
      <c r="C1743" t="s">
        <v>262</v>
      </c>
      <c r="D1743" t="s">
        <v>254</v>
      </c>
      <c r="E1743">
        <v>3482</v>
      </c>
      <c r="F1743" t="s">
        <v>618</v>
      </c>
      <c r="G1743" t="s">
        <v>267</v>
      </c>
      <c r="H1743" t="s">
        <v>281</v>
      </c>
      <c r="I1743">
        <v>208</v>
      </c>
    </row>
    <row r="1744" spans="1:10" x14ac:dyDescent="0.2">
      <c r="A1744" t="s">
        <v>406</v>
      </c>
      <c r="B1744" t="s">
        <v>316</v>
      </c>
      <c r="C1744" t="s">
        <v>262</v>
      </c>
      <c r="D1744" t="s">
        <v>258</v>
      </c>
      <c r="E1744">
        <v>3487</v>
      </c>
      <c r="F1744" t="s">
        <v>2945</v>
      </c>
      <c r="G1744" t="s">
        <v>292</v>
      </c>
      <c r="H1744" t="s">
        <v>293</v>
      </c>
      <c r="I1744">
        <v>507</v>
      </c>
    </row>
    <row r="1745" spans="1:10" x14ac:dyDescent="0.2">
      <c r="A1745" t="s">
        <v>406</v>
      </c>
      <c r="B1745" t="s">
        <v>316</v>
      </c>
      <c r="C1745" t="s">
        <v>253</v>
      </c>
      <c r="D1745" t="s">
        <v>258</v>
      </c>
      <c r="E1745">
        <v>3489</v>
      </c>
      <c r="F1745" t="s">
        <v>632</v>
      </c>
      <c r="G1745" t="s">
        <v>267</v>
      </c>
      <c r="H1745" t="s">
        <v>281</v>
      </c>
      <c r="I1745">
        <v>73</v>
      </c>
    </row>
    <row r="1746" spans="1:10" x14ac:dyDescent="0.2">
      <c r="A1746" t="s">
        <v>406</v>
      </c>
      <c r="B1746" t="s">
        <v>316</v>
      </c>
      <c r="C1746" t="s">
        <v>257</v>
      </c>
      <c r="D1746" t="s">
        <v>258</v>
      </c>
      <c r="E1746">
        <v>3494</v>
      </c>
      <c r="F1746" t="s">
        <v>2946</v>
      </c>
      <c r="G1746" t="s">
        <v>259</v>
      </c>
      <c r="H1746" t="s">
        <v>281</v>
      </c>
      <c r="I1746">
        <v>23</v>
      </c>
    </row>
    <row r="1747" spans="1:10" x14ac:dyDescent="0.2">
      <c r="A1747" t="s">
        <v>406</v>
      </c>
      <c r="B1747" t="s">
        <v>316</v>
      </c>
      <c r="C1747" t="s">
        <v>253</v>
      </c>
      <c r="D1747" t="s">
        <v>254</v>
      </c>
      <c r="E1747">
        <v>3528</v>
      </c>
      <c r="F1747" t="s">
        <v>2947</v>
      </c>
      <c r="G1747" t="s">
        <v>263</v>
      </c>
      <c r="H1747" t="s">
        <v>281</v>
      </c>
      <c r="I1747">
        <v>143</v>
      </c>
    </row>
    <row r="1748" spans="1:10" x14ac:dyDescent="0.2">
      <c r="A1748" t="s">
        <v>406</v>
      </c>
      <c r="B1748" t="s">
        <v>316</v>
      </c>
      <c r="C1748" t="s">
        <v>253</v>
      </c>
      <c r="D1748" t="s">
        <v>254</v>
      </c>
      <c r="E1748">
        <v>3661</v>
      </c>
      <c r="F1748" t="s">
        <v>2948</v>
      </c>
      <c r="G1748" t="s">
        <v>255</v>
      </c>
      <c r="H1748" t="s">
        <v>266</v>
      </c>
      <c r="I1748">
        <v>275</v>
      </c>
    </row>
    <row r="1749" spans="1:10" x14ac:dyDescent="0.2">
      <c r="A1749" t="s">
        <v>406</v>
      </c>
      <c r="B1749" t="s">
        <v>316</v>
      </c>
      <c r="C1749" t="s">
        <v>253</v>
      </c>
      <c r="D1749" t="s">
        <v>254</v>
      </c>
      <c r="E1749">
        <v>3679</v>
      </c>
      <c r="F1749" t="s">
        <v>2949</v>
      </c>
      <c r="G1749" t="s">
        <v>255</v>
      </c>
      <c r="H1749" t="s">
        <v>266</v>
      </c>
      <c r="I1749">
        <v>566</v>
      </c>
    </row>
    <row r="1750" spans="1:10" x14ac:dyDescent="0.2">
      <c r="A1750" t="s">
        <v>406</v>
      </c>
      <c r="B1750" t="s">
        <v>316</v>
      </c>
      <c r="C1750" t="s">
        <v>262</v>
      </c>
      <c r="D1750" t="s">
        <v>254</v>
      </c>
      <c r="E1750">
        <v>3680</v>
      </c>
      <c r="F1750" t="s">
        <v>2950</v>
      </c>
      <c r="G1750" t="s">
        <v>267</v>
      </c>
      <c r="H1750" t="s">
        <v>266</v>
      </c>
      <c r="I1750">
        <v>50</v>
      </c>
    </row>
    <row r="1751" spans="1:10" x14ac:dyDescent="0.2">
      <c r="A1751" t="s">
        <v>406</v>
      </c>
      <c r="B1751" t="s">
        <v>316</v>
      </c>
      <c r="C1751" t="s">
        <v>257</v>
      </c>
      <c r="D1751" t="s">
        <v>254</v>
      </c>
      <c r="E1751">
        <v>3691</v>
      </c>
      <c r="F1751" t="s">
        <v>2951</v>
      </c>
      <c r="G1751" t="s">
        <v>267</v>
      </c>
      <c r="H1751" t="s">
        <v>266</v>
      </c>
      <c r="I1751">
        <v>24</v>
      </c>
    </row>
    <row r="1752" spans="1:10" x14ac:dyDescent="0.2">
      <c r="A1752" t="s">
        <v>406</v>
      </c>
      <c r="B1752" t="s">
        <v>316</v>
      </c>
      <c r="C1752" t="s">
        <v>253</v>
      </c>
      <c r="D1752" t="s">
        <v>254</v>
      </c>
      <c r="E1752">
        <v>3694</v>
      </c>
      <c r="F1752" t="s">
        <v>2952</v>
      </c>
      <c r="G1752" t="s">
        <v>255</v>
      </c>
      <c r="H1752" t="s">
        <v>266</v>
      </c>
      <c r="I1752" t="s">
        <v>286</v>
      </c>
      <c r="J1752" t="s">
        <v>4188</v>
      </c>
    </row>
    <row r="1753" spans="1:10" x14ac:dyDescent="0.2">
      <c r="A1753" t="s">
        <v>406</v>
      </c>
      <c r="B1753" t="s">
        <v>316</v>
      </c>
      <c r="C1753" t="s">
        <v>262</v>
      </c>
      <c r="D1753" t="s">
        <v>254</v>
      </c>
      <c r="E1753">
        <v>3696</v>
      </c>
      <c r="F1753" t="s">
        <v>2953</v>
      </c>
      <c r="G1753" t="s">
        <v>255</v>
      </c>
      <c r="H1753" t="s">
        <v>266</v>
      </c>
      <c r="I1753">
        <v>137</v>
      </c>
    </row>
    <row r="1754" spans="1:10" x14ac:dyDescent="0.2">
      <c r="A1754" t="s">
        <v>406</v>
      </c>
      <c r="B1754" t="s">
        <v>316</v>
      </c>
      <c r="C1754" t="s">
        <v>257</v>
      </c>
      <c r="D1754" t="s">
        <v>254</v>
      </c>
      <c r="E1754">
        <v>3747</v>
      </c>
      <c r="F1754" t="s">
        <v>2954</v>
      </c>
      <c r="G1754" t="s">
        <v>263</v>
      </c>
      <c r="H1754" t="s">
        <v>266</v>
      </c>
      <c r="I1754">
        <v>38</v>
      </c>
    </row>
    <row r="1755" spans="1:10" x14ac:dyDescent="0.2">
      <c r="A1755" t="s">
        <v>406</v>
      </c>
      <c r="B1755" t="s">
        <v>316</v>
      </c>
      <c r="C1755" t="s">
        <v>253</v>
      </c>
      <c r="D1755" t="s">
        <v>254</v>
      </c>
      <c r="E1755">
        <v>3753</v>
      </c>
      <c r="F1755" t="s">
        <v>2955</v>
      </c>
      <c r="G1755" t="s">
        <v>263</v>
      </c>
      <c r="H1755" t="s">
        <v>266</v>
      </c>
      <c r="I1755">
        <v>79</v>
      </c>
    </row>
    <row r="1756" spans="1:10" x14ac:dyDescent="0.2">
      <c r="A1756" t="s">
        <v>406</v>
      </c>
      <c r="B1756" t="s">
        <v>316</v>
      </c>
      <c r="C1756" t="s">
        <v>253</v>
      </c>
      <c r="D1756" t="s">
        <v>254</v>
      </c>
      <c r="E1756">
        <v>3825</v>
      </c>
      <c r="F1756" t="s">
        <v>2956</v>
      </c>
      <c r="G1756" t="s">
        <v>263</v>
      </c>
      <c r="H1756" t="s">
        <v>266</v>
      </c>
      <c r="I1756">
        <v>96</v>
      </c>
    </row>
    <row r="1757" spans="1:10" x14ac:dyDescent="0.2">
      <c r="A1757" t="s">
        <v>406</v>
      </c>
      <c r="B1757" t="s">
        <v>316</v>
      </c>
      <c r="C1757" t="s">
        <v>253</v>
      </c>
      <c r="D1757" t="s">
        <v>254</v>
      </c>
      <c r="E1757">
        <v>3851</v>
      </c>
      <c r="F1757" t="s">
        <v>3267</v>
      </c>
      <c r="G1757" t="s">
        <v>259</v>
      </c>
      <c r="H1757" t="s">
        <v>266</v>
      </c>
      <c r="I1757">
        <v>64</v>
      </c>
    </row>
    <row r="1758" spans="1:10" x14ac:dyDescent="0.2">
      <c r="A1758" t="s">
        <v>406</v>
      </c>
      <c r="B1758" t="s">
        <v>316</v>
      </c>
      <c r="C1758" t="s">
        <v>253</v>
      </c>
      <c r="D1758" t="s">
        <v>254</v>
      </c>
      <c r="E1758">
        <v>3853</v>
      </c>
      <c r="F1758" t="s">
        <v>2957</v>
      </c>
      <c r="G1758" t="s">
        <v>255</v>
      </c>
      <c r="H1758" t="s">
        <v>266</v>
      </c>
      <c r="I1758">
        <v>98</v>
      </c>
    </row>
    <row r="1759" spans="1:10" x14ac:dyDescent="0.2">
      <c r="A1759" t="s">
        <v>406</v>
      </c>
      <c r="B1759" t="s">
        <v>316</v>
      </c>
      <c r="C1759" t="s">
        <v>253</v>
      </c>
      <c r="D1759" t="s">
        <v>254</v>
      </c>
      <c r="E1759">
        <v>3858</v>
      </c>
      <c r="F1759" t="s">
        <v>2958</v>
      </c>
      <c r="G1759" t="s">
        <v>259</v>
      </c>
      <c r="H1759" t="s">
        <v>266</v>
      </c>
      <c r="I1759">
        <v>77</v>
      </c>
    </row>
    <row r="1760" spans="1:10" x14ac:dyDescent="0.2">
      <c r="A1760" t="s">
        <v>406</v>
      </c>
      <c r="B1760" t="s">
        <v>316</v>
      </c>
      <c r="C1760" t="s">
        <v>262</v>
      </c>
      <c r="D1760" t="s">
        <v>258</v>
      </c>
      <c r="E1760">
        <v>3906</v>
      </c>
      <c r="F1760" t="s">
        <v>3479</v>
      </c>
      <c r="G1760" t="s">
        <v>267</v>
      </c>
      <c r="H1760" t="s">
        <v>266</v>
      </c>
      <c r="I1760">
        <v>368</v>
      </c>
    </row>
    <row r="1761" spans="1:9" x14ac:dyDescent="0.2">
      <c r="A1761" t="s">
        <v>406</v>
      </c>
      <c r="B1761" t="s">
        <v>316</v>
      </c>
      <c r="C1761" t="s">
        <v>262</v>
      </c>
      <c r="D1761" t="s">
        <v>254</v>
      </c>
      <c r="E1761">
        <v>3909</v>
      </c>
      <c r="F1761" t="s">
        <v>1514</v>
      </c>
      <c r="G1761" t="s">
        <v>255</v>
      </c>
      <c r="H1761" t="s">
        <v>266</v>
      </c>
      <c r="I1761">
        <v>47</v>
      </c>
    </row>
    <row r="1762" spans="1:9" x14ac:dyDescent="0.2">
      <c r="A1762" t="s">
        <v>406</v>
      </c>
      <c r="B1762" t="s">
        <v>316</v>
      </c>
      <c r="C1762" t="s">
        <v>262</v>
      </c>
      <c r="D1762" t="s">
        <v>258</v>
      </c>
      <c r="E1762">
        <v>3911</v>
      </c>
      <c r="F1762" t="s">
        <v>2959</v>
      </c>
      <c r="G1762" t="s">
        <v>267</v>
      </c>
      <c r="H1762" t="s">
        <v>266</v>
      </c>
      <c r="I1762">
        <v>107</v>
      </c>
    </row>
    <row r="1763" spans="1:9" x14ac:dyDescent="0.2">
      <c r="A1763" t="s">
        <v>406</v>
      </c>
      <c r="B1763" t="s">
        <v>316</v>
      </c>
      <c r="C1763" t="s">
        <v>253</v>
      </c>
      <c r="D1763" t="s">
        <v>254</v>
      </c>
      <c r="E1763">
        <v>3917</v>
      </c>
      <c r="F1763" t="s">
        <v>2960</v>
      </c>
      <c r="G1763" t="s">
        <v>267</v>
      </c>
      <c r="H1763" t="s">
        <v>266</v>
      </c>
      <c r="I1763">
        <v>81</v>
      </c>
    </row>
    <row r="1764" spans="1:9" x14ac:dyDescent="0.2">
      <c r="A1764" t="s">
        <v>406</v>
      </c>
      <c r="B1764" t="s">
        <v>316</v>
      </c>
      <c r="C1764" t="s">
        <v>262</v>
      </c>
      <c r="D1764" t="s">
        <v>254</v>
      </c>
      <c r="E1764">
        <v>3928</v>
      </c>
      <c r="F1764" t="s">
        <v>2961</v>
      </c>
      <c r="G1764" t="s">
        <v>255</v>
      </c>
      <c r="H1764" t="s">
        <v>266</v>
      </c>
      <c r="I1764">
        <v>57</v>
      </c>
    </row>
    <row r="1765" spans="1:9" x14ac:dyDescent="0.2">
      <c r="A1765" t="s">
        <v>406</v>
      </c>
      <c r="B1765" t="s">
        <v>316</v>
      </c>
      <c r="C1765" t="s">
        <v>262</v>
      </c>
      <c r="D1765" t="s">
        <v>254</v>
      </c>
      <c r="E1765">
        <v>3961</v>
      </c>
      <c r="F1765" t="s">
        <v>2962</v>
      </c>
      <c r="G1765" t="s">
        <v>267</v>
      </c>
      <c r="H1765" t="s">
        <v>266</v>
      </c>
      <c r="I1765">
        <v>39</v>
      </c>
    </row>
    <row r="1766" spans="1:9" x14ac:dyDescent="0.2">
      <c r="A1766" t="s">
        <v>406</v>
      </c>
      <c r="B1766" t="s">
        <v>316</v>
      </c>
      <c r="C1766" t="s">
        <v>253</v>
      </c>
      <c r="D1766" t="s">
        <v>254</v>
      </c>
      <c r="E1766">
        <v>3963</v>
      </c>
      <c r="F1766" t="s">
        <v>504</v>
      </c>
      <c r="G1766" t="s">
        <v>255</v>
      </c>
      <c r="H1766" t="s">
        <v>266</v>
      </c>
      <c r="I1766">
        <v>147</v>
      </c>
    </row>
    <row r="1767" spans="1:9" x14ac:dyDescent="0.2">
      <c r="A1767" t="s">
        <v>406</v>
      </c>
      <c r="B1767" t="s">
        <v>316</v>
      </c>
      <c r="C1767" t="s">
        <v>262</v>
      </c>
      <c r="D1767" t="s">
        <v>254</v>
      </c>
      <c r="E1767">
        <v>3964</v>
      </c>
      <c r="F1767" t="s">
        <v>1515</v>
      </c>
      <c r="G1767" t="s">
        <v>255</v>
      </c>
      <c r="H1767" t="s">
        <v>266</v>
      </c>
      <c r="I1767">
        <v>331</v>
      </c>
    </row>
    <row r="1768" spans="1:9" x14ac:dyDescent="0.2">
      <c r="A1768" t="s">
        <v>406</v>
      </c>
      <c r="B1768" t="s">
        <v>316</v>
      </c>
      <c r="C1768" t="s">
        <v>257</v>
      </c>
      <c r="D1768" t="s">
        <v>254</v>
      </c>
      <c r="E1768">
        <v>3965</v>
      </c>
      <c r="F1768" t="s">
        <v>2963</v>
      </c>
      <c r="G1768" t="s">
        <v>263</v>
      </c>
      <c r="H1768" t="s">
        <v>266</v>
      </c>
      <c r="I1768">
        <v>74</v>
      </c>
    </row>
    <row r="1769" spans="1:9" x14ac:dyDescent="0.2">
      <c r="A1769" t="s">
        <v>406</v>
      </c>
      <c r="B1769" t="s">
        <v>316</v>
      </c>
      <c r="C1769" t="s">
        <v>262</v>
      </c>
      <c r="D1769" t="s">
        <v>258</v>
      </c>
      <c r="E1769">
        <v>3981</v>
      </c>
      <c r="F1769" t="s">
        <v>2964</v>
      </c>
      <c r="G1769" t="s">
        <v>255</v>
      </c>
      <c r="H1769" t="s">
        <v>266</v>
      </c>
      <c r="I1769">
        <v>72</v>
      </c>
    </row>
    <row r="1770" spans="1:9" x14ac:dyDescent="0.2">
      <c r="A1770" t="s">
        <v>406</v>
      </c>
      <c r="B1770" t="s">
        <v>316</v>
      </c>
      <c r="C1770" t="s">
        <v>262</v>
      </c>
      <c r="D1770" t="s">
        <v>254</v>
      </c>
      <c r="E1770">
        <v>3983</v>
      </c>
      <c r="F1770" t="s">
        <v>2965</v>
      </c>
      <c r="G1770" t="s">
        <v>255</v>
      </c>
      <c r="H1770" t="s">
        <v>266</v>
      </c>
      <c r="I1770">
        <v>593</v>
      </c>
    </row>
    <row r="1771" spans="1:9" x14ac:dyDescent="0.2">
      <c r="A1771" t="s">
        <v>406</v>
      </c>
      <c r="B1771" t="s">
        <v>316</v>
      </c>
      <c r="C1771" t="s">
        <v>253</v>
      </c>
      <c r="D1771" t="s">
        <v>254</v>
      </c>
      <c r="E1771">
        <v>3987</v>
      </c>
      <c r="F1771" t="s">
        <v>2966</v>
      </c>
      <c r="G1771" t="s">
        <v>267</v>
      </c>
      <c r="H1771" t="s">
        <v>266</v>
      </c>
      <c r="I1771">
        <v>71</v>
      </c>
    </row>
    <row r="1772" spans="1:9" x14ac:dyDescent="0.2">
      <c r="A1772" t="s">
        <v>406</v>
      </c>
      <c r="B1772" t="s">
        <v>316</v>
      </c>
      <c r="C1772" t="s">
        <v>257</v>
      </c>
      <c r="D1772" t="s">
        <v>254</v>
      </c>
      <c r="E1772">
        <v>3999</v>
      </c>
      <c r="F1772" t="s">
        <v>2967</v>
      </c>
      <c r="G1772" t="s">
        <v>267</v>
      </c>
      <c r="H1772" t="s">
        <v>266</v>
      </c>
      <c r="I1772">
        <v>40</v>
      </c>
    </row>
    <row r="1773" spans="1:9" x14ac:dyDescent="0.2">
      <c r="A1773" t="s">
        <v>406</v>
      </c>
      <c r="B1773" t="s">
        <v>316</v>
      </c>
      <c r="C1773" t="s">
        <v>253</v>
      </c>
      <c r="D1773" t="s">
        <v>254</v>
      </c>
      <c r="E1773">
        <v>4047</v>
      </c>
      <c r="F1773" t="s">
        <v>2968</v>
      </c>
      <c r="G1773" t="s">
        <v>255</v>
      </c>
      <c r="H1773" t="s">
        <v>268</v>
      </c>
      <c r="I1773">
        <v>585</v>
      </c>
    </row>
    <row r="1774" spans="1:9" x14ac:dyDescent="0.2">
      <c r="A1774" t="s">
        <v>406</v>
      </c>
      <c r="B1774" t="s">
        <v>316</v>
      </c>
      <c r="C1774" t="s">
        <v>253</v>
      </c>
      <c r="D1774" t="s">
        <v>254</v>
      </c>
      <c r="E1774">
        <v>4098</v>
      </c>
      <c r="F1774" t="s">
        <v>2969</v>
      </c>
      <c r="G1774" t="s">
        <v>255</v>
      </c>
      <c r="H1774" t="s">
        <v>268</v>
      </c>
      <c r="I1774">
        <v>74</v>
      </c>
    </row>
    <row r="1775" spans="1:9" x14ac:dyDescent="0.2">
      <c r="A1775" t="s">
        <v>406</v>
      </c>
      <c r="B1775" t="s">
        <v>316</v>
      </c>
      <c r="C1775" t="s">
        <v>262</v>
      </c>
      <c r="D1775" t="s">
        <v>254</v>
      </c>
      <c r="E1775">
        <v>4221</v>
      </c>
      <c r="F1775" t="s">
        <v>2970</v>
      </c>
      <c r="G1775" t="s">
        <v>255</v>
      </c>
      <c r="H1775" t="s">
        <v>268</v>
      </c>
      <c r="I1775">
        <v>217</v>
      </c>
    </row>
    <row r="1776" spans="1:9" x14ac:dyDescent="0.2">
      <c r="A1776" t="s">
        <v>406</v>
      </c>
      <c r="B1776" t="s">
        <v>316</v>
      </c>
      <c r="C1776" t="s">
        <v>253</v>
      </c>
      <c r="D1776" t="s">
        <v>254</v>
      </c>
      <c r="E1776">
        <v>4222</v>
      </c>
      <c r="F1776" t="s">
        <v>3804</v>
      </c>
      <c r="G1776" t="s">
        <v>263</v>
      </c>
      <c r="H1776" t="s">
        <v>268</v>
      </c>
      <c r="I1776">
        <v>19</v>
      </c>
    </row>
    <row r="1777" spans="1:10" x14ac:dyDescent="0.2">
      <c r="A1777" t="s">
        <v>406</v>
      </c>
      <c r="B1777" t="s">
        <v>316</v>
      </c>
      <c r="C1777" t="s">
        <v>253</v>
      </c>
      <c r="D1777" t="s">
        <v>254</v>
      </c>
      <c r="E1777">
        <v>4234</v>
      </c>
      <c r="F1777" t="s">
        <v>1281</v>
      </c>
      <c r="G1777" t="s">
        <v>259</v>
      </c>
      <c r="H1777" t="s">
        <v>268</v>
      </c>
      <c r="I1777">
        <v>58</v>
      </c>
    </row>
    <row r="1778" spans="1:10" x14ac:dyDescent="0.2">
      <c r="A1778" t="s">
        <v>406</v>
      </c>
      <c r="B1778" t="s">
        <v>316</v>
      </c>
      <c r="C1778" t="s">
        <v>262</v>
      </c>
      <c r="D1778" t="s">
        <v>254</v>
      </c>
      <c r="E1778">
        <v>4235</v>
      </c>
      <c r="F1778" t="s">
        <v>2971</v>
      </c>
      <c r="G1778" t="s">
        <v>259</v>
      </c>
      <c r="H1778" t="s">
        <v>268</v>
      </c>
      <c r="I1778">
        <v>100</v>
      </c>
    </row>
    <row r="1779" spans="1:10" x14ac:dyDescent="0.2">
      <c r="A1779" t="s">
        <v>406</v>
      </c>
      <c r="B1779" t="s">
        <v>316</v>
      </c>
      <c r="C1779" t="s">
        <v>253</v>
      </c>
      <c r="D1779" t="s">
        <v>254</v>
      </c>
      <c r="E1779">
        <v>4242</v>
      </c>
      <c r="F1779" t="s">
        <v>1516</v>
      </c>
      <c r="G1779" t="s">
        <v>259</v>
      </c>
      <c r="H1779" t="s">
        <v>268</v>
      </c>
      <c r="I1779">
        <v>78</v>
      </c>
    </row>
    <row r="1780" spans="1:10" x14ac:dyDescent="0.2">
      <c r="A1780" t="s">
        <v>406</v>
      </c>
      <c r="B1780" t="s">
        <v>316</v>
      </c>
      <c r="C1780" t="s">
        <v>262</v>
      </c>
      <c r="D1780" t="s">
        <v>254</v>
      </c>
      <c r="E1780">
        <v>4286</v>
      </c>
      <c r="F1780" t="s">
        <v>2972</v>
      </c>
      <c r="G1780" t="s">
        <v>255</v>
      </c>
      <c r="H1780" t="s">
        <v>260</v>
      </c>
      <c r="I1780">
        <v>166</v>
      </c>
    </row>
    <row r="1781" spans="1:10" x14ac:dyDescent="0.2">
      <c r="A1781" t="s">
        <v>406</v>
      </c>
      <c r="B1781" t="s">
        <v>316</v>
      </c>
      <c r="C1781" t="s">
        <v>262</v>
      </c>
      <c r="D1781" t="s">
        <v>254</v>
      </c>
      <c r="E1781">
        <v>4392</v>
      </c>
      <c r="F1781" t="s">
        <v>1282</v>
      </c>
      <c r="G1781" t="s">
        <v>255</v>
      </c>
      <c r="H1781" t="s">
        <v>266</v>
      </c>
      <c r="I1781">
        <v>93</v>
      </c>
    </row>
    <row r="1782" spans="1:10" x14ac:dyDescent="0.2">
      <c r="A1782" t="s">
        <v>406</v>
      </c>
      <c r="B1782" t="s">
        <v>316</v>
      </c>
      <c r="C1782" t="s">
        <v>262</v>
      </c>
      <c r="D1782" t="s">
        <v>254</v>
      </c>
      <c r="E1782">
        <v>4420</v>
      </c>
      <c r="F1782" t="s">
        <v>2973</v>
      </c>
      <c r="G1782" t="s">
        <v>255</v>
      </c>
      <c r="H1782" t="s">
        <v>266</v>
      </c>
      <c r="I1782">
        <v>500</v>
      </c>
    </row>
    <row r="1783" spans="1:10" x14ac:dyDescent="0.2">
      <c r="A1783" t="s">
        <v>406</v>
      </c>
      <c r="B1783" t="s">
        <v>316</v>
      </c>
      <c r="C1783" t="s">
        <v>257</v>
      </c>
      <c r="D1783" t="s">
        <v>254</v>
      </c>
      <c r="E1783">
        <v>4421</v>
      </c>
      <c r="F1783" t="s">
        <v>1517</v>
      </c>
      <c r="G1783" t="s">
        <v>259</v>
      </c>
      <c r="H1783" t="s">
        <v>266</v>
      </c>
      <c r="I1783">
        <v>22</v>
      </c>
    </row>
    <row r="1784" spans="1:10" x14ac:dyDescent="0.2">
      <c r="A1784" t="s">
        <v>406</v>
      </c>
      <c r="B1784" t="s">
        <v>316</v>
      </c>
      <c r="C1784" t="s">
        <v>257</v>
      </c>
      <c r="D1784" t="s">
        <v>258</v>
      </c>
      <c r="E1784">
        <v>4445</v>
      </c>
      <c r="F1784" t="s">
        <v>2974</v>
      </c>
      <c r="G1784" t="s">
        <v>267</v>
      </c>
      <c r="H1784" t="s">
        <v>266</v>
      </c>
      <c r="I1784">
        <v>30</v>
      </c>
    </row>
    <row r="1785" spans="1:10" x14ac:dyDescent="0.2">
      <c r="A1785" t="s">
        <v>406</v>
      </c>
      <c r="B1785" t="s">
        <v>316</v>
      </c>
      <c r="C1785" t="s">
        <v>262</v>
      </c>
      <c r="D1785" t="s">
        <v>258</v>
      </c>
      <c r="E1785">
        <v>4448</v>
      </c>
      <c r="F1785" t="s">
        <v>510</v>
      </c>
      <c r="G1785" t="s">
        <v>267</v>
      </c>
      <c r="H1785" t="s">
        <v>266</v>
      </c>
      <c r="I1785">
        <v>324</v>
      </c>
    </row>
    <row r="1786" spans="1:10" x14ac:dyDescent="0.2">
      <c r="A1786" t="s">
        <v>406</v>
      </c>
      <c r="B1786" t="s">
        <v>316</v>
      </c>
      <c r="C1786" t="s">
        <v>262</v>
      </c>
      <c r="D1786" t="s">
        <v>254</v>
      </c>
      <c r="E1786">
        <v>4449</v>
      </c>
      <c r="F1786" t="s">
        <v>511</v>
      </c>
      <c r="G1786" t="s">
        <v>267</v>
      </c>
      <c r="H1786" t="s">
        <v>266</v>
      </c>
      <c r="I1786">
        <v>478</v>
      </c>
    </row>
    <row r="1787" spans="1:10" x14ac:dyDescent="0.2">
      <c r="A1787" t="s">
        <v>406</v>
      </c>
      <c r="B1787" t="s">
        <v>316</v>
      </c>
      <c r="C1787" t="s">
        <v>262</v>
      </c>
      <c r="D1787" t="s">
        <v>258</v>
      </c>
      <c r="E1787">
        <v>4476</v>
      </c>
      <c r="F1787" t="s">
        <v>514</v>
      </c>
      <c r="G1787" t="s">
        <v>267</v>
      </c>
      <c r="H1787" t="s">
        <v>266</v>
      </c>
      <c r="I1787">
        <v>77</v>
      </c>
    </row>
    <row r="1788" spans="1:10" x14ac:dyDescent="0.2">
      <c r="A1788" t="s">
        <v>406</v>
      </c>
      <c r="B1788" t="s">
        <v>316</v>
      </c>
      <c r="C1788" t="s">
        <v>264</v>
      </c>
      <c r="D1788" t="s">
        <v>254</v>
      </c>
      <c r="E1788">
        <v>4478</v>
      </c>
      <c r="F1788" t="s">
        <v>2975</v>
      </c>
      <c r="G1788" t="s">
        <v>267</v>
      </c>
      <c r="H1788" t="s">
        <v>266</v>
      </c>
      <c r="I1788" t="s">
        <v>286</v>
      </c>
      <c r="J1788" t="s">
        <v>4189</v>
      </c>
    </row>
    <row r="1789" spans="1:10" x14ac:dyDescent="0.2">
      <c r="A1789" t="s">
        <v>406</v>
      </c>
      <c r="B1789" t="s">
        <v>316</v>
      </c>
      <c r="C1789" t="s">
        <v>262</v>
      </c>
      <c r="D1789" t="s">
        <v>254</v>
      </c>
      <c r="E1789">
        <v>4480</v>
      </c>
      <c r="F1789" t="s">
        <v>2976</v>
      </c>
      <c r="G1789" t="s">
        <v>267</v>
      </c>
      <c r="H1789" t="s">
        <v>266</v>
      </c>
      <c r="I1789">
        <v>387</v>
      </c>
    </row>
    <row r="1790" spans="1:10" x14ac:dyDescent="0.2">
      <c r="A1790" t="s">
        <v>406</v>
      </c>
      <c r="B1790" t="s">
        <v>316</v>
      </c>
      <c r="C1790" t="s">
        <v>262</v>
      </c>
      <c r="D1790" t="s">
        <v>254</v>
      </c>
      <c r="E1790">
        <v>4481</v>
      </c>
      <c r="F1790" t="s">
        <v>1283</v>
      </c>
      <c r="G1790" t="s">
        <v>263</v>
      </c>
      <c r="H1790" t="s">
        <v>266</v>
      </c>
      <c r="I1790">
        <v>227</v>
      </c>
    </row>
    <row r="1791" spans="1:10" x14ac:dyDescent="0.2">
      <c r="A1791" t="s">
        <v>406</v>
      </c>
      <c r="B1791" t="s">
        <v>316</v>
      </c>
      <c r="C1791" t="s">
        <v>262</v>
      </c>
      <c r="D1791" t="s">
        <v>254</v>
      </c>
      <c r="E1791">
        <v>4486</v>
      </c>
      <c r="F1791" t="s">
        <v>3139</v>
      </c>
      <c r="G1791" t="s">
        <v>267</v>
      </c>
      <c r="H1791" t="s">
        <v>266</v>
      </c>
      <c r="I1791">
        <v>48</v>
      </c>
    </row>
    <row r="1792" spans="1:10" x14ac:dyDescent="0.2">
      <c r="A1792" t="s">
        <v>406</v>
      </c>
      <c r="B1792" t="s">
        <v>316</v>
      </c>
      <c r="C1792" t="s">
        <v>253</v>
      </c>
      <c r="D1792" t="s">
        <v>254</v>
      </c>
      <c r="E1792">
        <v>4541</v>
      </c>
      <c r="F1792" t="s">
        <v>2977</v>
      </c>
      <c r="G1792" t="s">
        <v>255</v>
      </c>
      <c r="H1792" t="s">
        <v>300</v>
      </c>
      <c r="I1792">
        <v>842</v>
      </c>
    </row>
    <row r="1793" spans="1:10" x14ac:dyDescent="0.2">
      <c r="A1793" t="s">
        <v>406</v>
      </c>
      <c r="B1793" t="s">
        <v>316</v>
      </c>
      <c r="C1793" t="s">
        <v>253</v>
      </c>
      <c r="D1793" t="s">
        <v>254</v>
      </c>
      <c r="E1793">
        <v>4555</v>
      </c>
      <c r="F1793" t="s">
        <v>2978</v>
      </c>
      <c r="G1793" t="s">
        <v>255</v>
      </c>
      <c r="H1793" t="s">
        <v>300</v>
      </c>
      <c r="I1793" t="s">
        <v>322</v>
      </c>
      <c r="J1793" t="s">
        <v>3900</v>
      </c>
    </row>
    <row r="1794" spans="1:10" x14ac:dyDescent="0.2">
      <c r="A1794" t="s">
        <v>406</v>
      </c>
      <c r="B1794" t="s">
        <v>316</v>
      </c>
      <c r="C1794" t="s">
        <v>253</v>
      </c>
      <c r="D1794" t="s">
        <v>258</v>
      </c>
      <c r="E1794">
        <v>4571</v>
      </c>
      <c r="F1794" t="s">
        <v>2979</v>
      </c>
      <c r="G1794" t="s">
        <v>267</v>
      </c>
      <c r="H1794" t="s">
        <v>300</v>
      </c>
      <c r="I1794">
        <v>183</v>
      </c>
    </row>
    <row r="1795" spans="1:10" x14ac:dyDescent="0.2">
      <c r="A1795" t="s">
        <v>406</v>
      </c>
      <c r="B1795" t="s">
        <v>316</v>
      </c>
      <c r="C1795" t="s">
        <v>262</v>
      </c>
      <c r="D1795" t="s">
        <v>254</v>
      </c>
      <c r="E1795">
        <v>4579</v>
      </c>
      <c r="F1795" t="s">
        <v>2980</v>
      </c>
      <c r="G1795" t="s">
        <v>259</v>
      </c>
      <c r="H1795" t="s">
        <v>300</v>
      </c>
      <c r="I1795">
        <v>252</v>
      </c>
    </row>
    <row r="1796" spans="1:10" x14ac:dyDescent="0.2">
      <c r="A1796" t="s">
        <v>406</v>
      </c>
      <c r="B1796" t="s">
        <v>316</v>
      </c>
      <c r="C1796" t="s">
        <v>253</v>
      </c>
      <c r="D1796" t="s">
        <v>258</v>
      </c>
      <c r="E1796">
        <v>4594</v>
      </c>
      <c r="F1796" t="s">
        <v>2981</v>
      </c>
      <c r="G1796" t="s">
        <v>267</v>
      </c>
      <c r="H1796" t="s">
        <v>300</v>
      </c>
      <c r="I1796">
        <v>144</v>
      </c>
    </row>
    <row r="1797" spans="1:10" x14ac:dyDescent="0.2">
      <c r="A1797" t="s">
        <v>406</v>
      </c>
      <c r="B1797" t="s">
        <v>316</v>
      </c>
      <c r="C1797" t="s">
        <v>262</v>
      </c>
      <c r="D1797" t="s">
        <v>254</v>
      </c>
      <c r="E1797">
        <v>4633</v>
      </c>
      <c r="F1797" t="s">
        <v>2982</v>
      </c>
      <c r="G1797" t="s">
        <v>255</v>
      </c>
      <c r="H1797" t="s">
        <v>268</v>
      </c>
      <c r="I1797">
        <v>737</v>
      </c>
    </row>
    <row r="1798" spans="1:10" x14ac:dyDescent="0.2">
      <c r="A1798" t="s">
        <v>406</v>
      </c>
      <c r="B1798" t="s">
        <v>316</v>
      </c>
      <c r="C1798" t="s">
        <v>253</v>
      </c>
      <c r="D1798" t="s">
        <v>254</v>
      </c>
      <c r="E1798">
        <v>4653</v>
      </c>
      <c r="F1798" t="s">
        <v>2983</v>
      </c>
      <c r="G1798" t="s">
        <v>255</v>
      </c>
      <c r="H1798" t="s">
        <v>260</v>
      </c>
      <c r="I1798">
        <v>184</v>
      </c>
    </row>
    <row r="1799" spans="1:10" x14ac:dyDescent="0.2">
      <c r="A1799" t="s">
        <v>406</v>
      </c>
      <c r="B1799" t="s">
        <v>316</v>
      </c>
      <c r="C1799" t="s">
        <v>262</v>
      </c>
      <c r="D1799" t="s">
        <v>254</v>
      </c>
      <c r="E1799">
        <v>4669</v>
      </c>
      <c r="F1799" t="s">
        <v>2984</v>
      </c>
      <c r="G1799" t="s">
        <v>259</v>
      </c>
      <c r="H1799" t="s">
        <v>260</v>
      </c>
      <c r="I1799">
        <v>17</v>
      </c>
    </row>
    <row r="1800" spans="1:10" x14ac:dyDescent="0.2">
      <c r="A1800" t="s">
        <v>406</v>
      </c>
      <c r="B1800" t="s">
        <v>316</v>
      </c>
      <c r="C1800" t="s">
        <v>262</v>
      </c>
      <c r="D1800" t="s">
        <v>254</v>
      </c>
      <c r="E1800">
        <v>4725</v>
      </c>
      <c r="F1800" t="s">
        <v>2985</v>
      </c>
      <c r="G1800" t="s">
        <v>255</v>
      </c>
      <c r="H1800" t="s">
        <v>266</v>
      </c>
      <c r="I1800">
        <v>294</v>
      </c>
    </row>
    <row r="1801" spans="1:10" x14ac:dyDescent="0.2">
      <c r="A1801" t="s">
        <v>406</v>
      </c>
      <c r="B1801" t="s">
        <v>316</v>
      </c>
      <c r="C1801" t="s">
        <v>253</v>
      </c>
      <c r="D1801" t="s">
        <v>254</v>
      </c>
      <c r="E1801">
        <v>4833</v>
      </c>
      <c r="F1801" t="s">
        <v>2986</v>
      </c>
      <c r="G1801" t="s">
        <v>259</v>
      </c>
      <c r="H1801" t="s">
        <v>260</v>
      </c>
      <c r="I1801">
        <v>101</v>
      </c>
    </row>
    <row r="1802" spans="1:10" x14ac:dyDescent="0.2">
      <c r="A1802" t="s">
        <v>406</v>
      </c>
      <c r="B1802" t="s">
        <v>316</v>
      </c>
      <c r="C1802" t="s">
        <v>262</v>
      </c>
      <c r="D1802" t="s">
        <v>254</v>
      </c>
      <c r="E1802">
        <v>4927</v>
      </c>
      <c r="F1802" t="s">
        <v>2987</v>
      </c>
      <c r="G1802" t="s">
        <v>255</v>
      </c>
      <c r="H1802" t="s">
        <v>268</v>
      </c>
      <c r="I1802" t="s">
        <v>272</v>
      </c>
      <c r="J1802" t="s">
        <v>4190</v>
      </c>
    </row>
    <row r="1803" spans="1:10" x14ac:dyDescent="0.2">
      <c r="A1803" t="s">
        <v>406</v>
      </c>
      <c r="B1803" t="s">
        <v>316</v>
      </c>
      <c r="C1803" t="s">
        <v>262</v>
      </c>
      <c r="D1803" t="s">
        <v>254</v>
      </c>
      <c r="E1803">
        <v>5010</v>
      </c>
      <c r="F1803" t="s">
        <v>2988</v>
      </c>
      <c r="G1803" t="s">
        <v>263</v>
      </c>
      <c r="H1803" t="s">
        <v>1239</v>
      </c>
      <c r="I1803">
        <v>50</v>
      </c>
    </row>
    <row r="1804" spans="1:10" x14ac:dyDescent="0.2">
      <c r="A1804" t="s">
        <v>406</v>
      </c>
      <c r="B1804" t="s">
        <v>316</v>
      </c>
      <c r="C1804" t="s">
        <v>253</v>
      </c>
      <c r="D1804" t="s">
        <v>254</v>
      </c>
      <c r="E1804">
        <v>5019</v>
      </c>
      <c r="F1804" t="s">
        <v>1549</v>
      </c>
      <c r="G1804" t="s">
        <v>255</v>
      </c>
      <c r="H1804" t="s">
        <v>1239</v>
      </c>
      <c r="I1804" t="s">
        <v>332</v>
      </c>
      <c r="J1804" t="s">
        <v>4191</v>
      </c>
    </row>
    <row r="1805" spans="1:10" x14ac:dyDescent="0.2">
      <c r="A1805" t="s">
        <v>406</v>
      </c>
      <c r="B1805" t="s">
        <v>316</v>
      </c>
      <c r="C1805" t="s">
        <v>253</v>
      </c>
      <c r="D1805" t="s">
        <v>254</v>
      </c>
      <c r="E1805">
        <v>5290</v>
      </c>
      <c r="F1805" t="s">
        <v>2989</v>
      </c>
      <c r="G1805" t="s">
        <v>263</v>
      </c>
      <c r="H1805" t="s">
        <v>297</v>
      </c>
      <c r="I1805">
        <v>234</v>
      </c>
    </row>
    <row r="1806" spans="1:10" x14ac:dyDescent="0.2">
      <c r="A1806" t="s">
        <v>406</v>
      </c>
      <c r="B1806" t="s">
        <v>316</v>
      </c>
      <c r="C1806" t="s">
        <v>262</v>
      </c>
      <c r="D1806" t="s">
        <v>254</v>
      </c>
      <c r="E1806">
        <v>5310</v>
      </c>
      <c r="F1806" t="s">
        <v>1519</v>
      </c>
      <c r="G1806" t="s">
        <v>255</v>
      </c>
      <c r="H1806" t="s">
        <v>297</v>
      </c>
      <c r="I1806">
        <v>433</v>
      </c>
    </row>
    <row r="1807" spans="1:10" x14ac:dyDescent="0.2">
      <c r="A1807" t="s">
        <v>406</v>
      </c>
      <c r="B1807" t="s">
        <v>316</v>
      </c>
      <c r="C1807" t="s">
        <v>262</v>
      </c>
      <c r="D1807" t="s">
        <v>254</v>
      </c>
      <c r="E1807">
        <v>5337</v>
      </c>
      <c r="F1807" t="s">
        <v>2990</v>
      </c>
      <c r="G1807" t="s">
        <v>255</v>
      </c>
      <c r="H1807" t="s">
        <v>297</v>
      </c>
      <c r="I1807">
        <v>34</v>
      </c>
    </row>
    <row r="1808" spans="1:10" x14ac:dyDescent="0.2">
      <c r="A1808" t="s">
        <v>406</v>
      </c>
      <c r="B1808" t="s">
        <v>316</v>
      </c>
      <c r="C1808" t="s">
        <v>262</v>
      </c>
      <c r="D1808" t="s">
        <v>254</v>
      </c>
      <c r="E1808">
        <v>5699</v>
      </c>
      <c r="F1808" t="s">
        <v>2991</v>
      </c>
      <c r="G1808" t="s">
        <v>259</v>
      </c>
      <c r="H1808" t="s">
        <v>622</v>
      </c>
      <c r="I1808">
        <v>45</v>
      </c>
    </row>
    <row r="1809" spans="1:10" x14ac:dyDescent="0.2">
      <c r="A1809" t="s">
        <v>406</v>
      </c>
      <c r="B1809" t="s">
        <v>316</v>
      </c>
      <c r="C1809" t="s">
        <v>253</v>
      </c>
      <c r="D1809" t="s">
        <v>254</v>
      </c>
      <c r="E1809">
        <v>5918</v>
      </c>
      <c r="F1809" t="s">
        <v>2992</v>
      </c>
      <c r="G1809" t="s">
        <v>263</v>
      </c>
      <c r="H1809" t="s">
        <v>270</v>
      </c>
      <c r="I1809">
        <v>135</v>
      </c>
    </row>
    <row r="1810" spans="1:10" x14ac:dyDescent="0.2">
      <c r="A1810" t="s">
        <v>406</v>
      </c>
      <c r="B1810" t="s">
        <v>316</v>
      </c>
      <c r="C1810" t="s">
        <v>262</v>
      </c>
      <c r="D1810" t="s">
        <v>254</v>
      </c>
      <c r="E1810">
        <v>5959</v>
      </c>
      <c r="F1810" t="s">
        <v>1284</v>
      </c>
      <c r="G1810" t="s">
        <v>255</v>
      </c>
      <c r="H1810" t="s">
        <v>270</v>
      </c>
      <c r="I1810">
        <v>466</v>
      </c>
    </row>
    <row r="1811" spans="1:10" x14ac:dyDescent="0.2">
      <c r="A1811" t="s">
        <v>406</v>
      </c>
      <c r="B1811" t="s">
        <v>316</v>
      </c>
      <c r="C1811" t="s">
        <v>264</v>
      </c>
      <c r="D1811" t="s">
        <v>254</v>
      </c>
      <c r="E1811">
        <v>5987</v>
      </c>
      <c r="F1811" t="s">
        <v>2993</v>
      </c>
      <c r="G1811" t="s">
        <v>259</v>
      </c>
      <c r="H1811" t="s">
        <v>270</v>
      </c>
      <c r="I1811">
        <v>15</v>
      </c>
    </row>
    <row r="1812" spans="1:10" x14ac:dyDescent="0.2">
      <c r="A1812" t="s">
        <v>406</v>
      </c>
      <c r="B1812" t="s">
        <v>316</v>
      </c>
      <c r="C1812" t="s">
        <v>264</v>
      </c>
      <c r="D1812" t="s">
        <v>254</v>
      </c>
      <c r="E1812">
        <v>6038</v>
      </c>
      <c r="F1812" t="s">
        <v>1285</v>
      </c>
      <c r="G1812" t="s">
        <v>267</v>
      </c>
      <c r="H1812" t="s">
        <v>260</v>
      </c>
      <c r="I1812">
        <v>44</v>
      </c>
    </row>
    <row r="1813" spans="1:10" x14ac:dyDescent="0.2">
      <c r="A1813" t="s">
        <v>406</v>
      </c>
      <c r="B1813" t="s">
        <v>316</v>
      </c>
      <c r="C1813" t="s">
        <v>262</v>
      </c>
      <c r="D1813" t="s">
        <v>254</v>
      </c>
      <c r="E1813">
        <v>6054</v>
      </c>
      <c r="F1813" t="s">
        <v>2994</v>
      </c>
      <c r="G1813" t="s">
        <v>255</v>
      </c>
      <c r="H1813" t="s">
        <v>260</v>
      </c>
      <c r="I1813">
        <v>79</v>
      </c>
    </row>
    <row r="1814" spans="1:10" x14ac:dyDescent="0.2">
      <c r="A1814" t="s">
        <v>406</v>
      </c>
      <c r="B1814" t="s">
        <v>316</v>
      </c>
      <c r="C1814" t="s">
        <v>253</v>
      </c>
      <c r="D1814" t="s">
        <v>254</v>
      </c>
      <c r="E1814">
        <v>6069</v>
      </c>
      <c r="F1814" t="s">
        <v>2995</v>
      </c>
      <c r="G1814" t="s">
        <v>267</v>
      </c>
      <c r="H1814" t="s">
        <v>260</v>
      </c>
      <c r="I1814">
        <v>55</v>
      </c>
    </row>
    <row r="1815" spans="1:10" x14ac:dyDescent="0.2">
      <c r="A1815" t="s">
        <v>406</v>
      </c>
      <c r="B1815" t="s">
        <v>316</v>
      </c>
      <c r="C1815" t="s">
        <v>262</v>
      </c>
      <c r="D1815" t="s">
        <v>254</v>
      </c>
      <c r="E1815">
        <v>6071</v>
      </c>
      <c r="F1815" t="s">
        <v>2996</v>
      </c>
      <c r="G1815" t="s">
        <v>255</v>
      </c>
      <c r="H1815" t="s">
        <v>260</v>
      </c>
      <c r="I1815">
        <v>537</v>
      </c>
    </row>
    <row r="1816" spans="1:10" x14ac:dyDescent="0.2">
      <c r="A1816" t="s">
        <v>406</v>
      </c>
      <c r="B1816" t="s">
        <v>316</v>
      </c>
      <c r="C1816" t="s">
        <v>253</v>
      </c>
      <c r="D1816" t="s">
        <v>254</v>
      </c>
      <c r="E1816">
        <v>6082</v>
      </c>
      <c r="F1816" t="s">
        <v>519</v>
      </c>
      <c r="G1816" t="s">
        <v>255</v>
      </c>
      <c r="H1816" t="s">
        <v>260</v>
      </c>
      <c r="I1816">
        <v>200</v>
      </c>
    </row>
    <row r="1817" spans="1:10" x14ac:dyDescent="0.2">
      <c r="A1817" t="s">
        <v>406</v>
      </c>
      <c r="B1817" t="s">
        <v>316</v>
      </c>
      <c r="C1817" t="s">
        <v>257</v>
      </c>
      <c r="D1817" t="s">
        <v>254</v>
      </c>
      <c r="E1817">
        <v>6094</v>
      </c>
      <c r="F1817" t="s">
        <v>2997</v>
      </c>
      <c r="G1817" t="s">
        <v>267</v>
      </c>
      <c r="H1817" t="s">
        <v>260</v>
      </c>
      <c r="I1817">
        <v>191</v>
      </c>
    </row>
    <row r="1818" spans="1:10" x14ac:dyDescent="0.2">
      <c r="A1818" t="s">
        <v>406</v>
      </c>
      <c r="B1818" t="s">
        <v>316</v>
      </c>
      <c r="C1818" t="s">
        <v>253</v>
      </c>
      <c r="D1818" t="s">
        <v>254</v>
      </c>
      <c r="E1818">
        <v>6098</v>
      </c>
      <c r="F1818" t="s">
        <v>1520</v>
      </c>
      <c r="G1818" t="s">
        <v>255</v>
      </c>
      <c r="H1818" t="s">
        <v>260</v>
      </c>
      <c r="I1818" t="s">
        <v>3938</v>
      </c>
      <c r="J1818" t="s">
        <v>4192</v>
      </c>
    </row>
    <row r="1819" spans="1:10" x14ac:dyDescent="0.2">
      <c r="A1819" t="s">
        <v>406</v>
      </c>
      <c r="B1819" t="s">
        <v>316</v>
      </c>
      <c r="C1819" t="s">
        <v>262</v>
      </c>
      <c r="D1819" t="s">
        <v>254</v>
      </c>
      <c r="E1819">
        <v>6143</v>
      </c>
      <c r="F1819" t="s">
        <v>2998</v>
      </c>
      <c r="G1819" t="s">
        <v>255</v>
      </c>
      <c r="H1819" t="s">
        <v>276</v>
      </c>
      <c r="I1819">
        <v>459</v>
      </c>
    </row>
    <row r="1820" spans="1:10" x14ac:dyDescent="0.2">
      <c r="A1820" t="s">
        <v>406</v>
      </c>
      <c r="B1820" t="s">
        <v>316</v>
      </c>
      <c r="C1820" t="s">
        <v>253</v>
      </c>
      <c r="D1820" t="s">
        <v>254</v>
      </c>
      <c r="E1820">
        <v>6178</v>
      </c>
      <c r="F1820" t="s">
        <v>2999</v>
      </c>
      <c r="G1820" t="s">
        <v>255</v>
      </c>
      <c r="H1820" t="s">
        <v>260</v>
      </c>
      <c r="I1820" t="s">
        <v>1430</v>
      </c>
      <c r="J1820" t="s">
        <v>4193</v>
      </c>
    </row>
    <row r="1821" spans="1:10" x14ac:dyDescent="0.2">
      <c r="A1821" t="s">
        <v>406</v>
      </c>
      <c r="B1821" t="s">
        <v>316</v>
      </c>
      <c r="C1821" t="s">
        <v>253</v>
      </c>
      <c r="D1821" t="s">
        <v>254</v>
      </c>
      <c r="E1821">
        <v>6181</v>
      </c>
      <c r="F1821" t="s">
        <v>3000</v>
      </c>
      <c r="G1821" t="s">
        <v>267</v>
      </c>
      <c r="H1821" t="s">
        <v>260</v>
      </c>
      <c r="I1821">
        <v>44</v>
      </c>
    </row>
    <row r="1822" spans="1:10" x14ac:dyDescent="0.2">
      <c r="A1822" t="s">
        <v>406</v>
      </c>
      <c r="B1822" t="s">
        <v>316</v>
      </c>
      <c r="C1822" t="s">
        <v>253</v>
      </c>
      <c r="D1822" t="s">
        <v>254</v>
      </c>
      <c r="E1822">
        <v>6190</v>
      </c>
      <c r="F1822" t="s">
        <v>3001</v>
      </c>
      <c r="G1822" t="s">
        <v>267</v>
      </c>
      <c r="H1822" t="s">
        <v>260</v>
      </c>
      <c r="I1822">
        <v>27</v>
      </c>
    </row>
    <row r="1823" spans="1:10" x14ac:dyDescent="0.2">
      <c r="A1823" t="s">
        <v>406</v>
      </c>
      <c r="B1823" t="s">
        <v>316</v>
      </c>
      <c r="C1823" t="s">
        <v>253</v>
      </c>
      <c r="D1823" t="s">
        <v>258</v>
      </c>
      <c r="E1823">
        <v>6232</v>
      </c>
      <c r="F1823" t="s">
        <v>3002</v>
      </c>
      <c r="G1823" t="s">
        <v>267</v>
      </c>
      <c r="H1823" t="s">
        <v>276</v>
      </c>
      <c r="I1823">
        <v>407</v>
      </c>
    </row>
    <row r="1824" spans="1:10" x14ac:dyDescent="0.2">
      <c r="A1824" t="s">
        <v>406</v>
      </c>
      <c r="B1824" t="s">
        <v>316</v>
      </c>
      <c r="C1824" t="s">
        <v>257</v>
      </c>
      <c r="D1824" t="s">
        <v>258</v>
      </c>
      <c r="E1824">
        <v>6233</v>
      </c>
      <c r="F1824" t="s">
        <v>3003</v>
      </c>
      <c r="G1824" t="s">
        <v>259</v>
      </c>
      <c r="H1824" t="s">
        <v>276</v>
      </c>
      <c r="I1824">
        <v>35</v>
      </c>
    </row>
    <row r="1825" spans="1:10" x14ac:dyDescent="0.2">
      <c r="A1825" t="s">
        <v>406</v>
      </c>
      <c r="B1825" t="s">
        <v>316</v>
      </c>
      <c r="C1825" t="s">
        <v>262</v>
      </c>
      <c r="D1825" t="s">
        <v>254</v>
      </c>
      <c r="E1825">
        <v>6266</v>
      </c>
      <c r="F1825" t="s">
        <v>3004</v>
      </c>
      <c r="G1825" t="s">
        <v>255</v>
      </c>
      <c r="H1825" t="s">
        <v>276</v>
      </c>
      <c r="I1825">
        <v>163</v>
      </c>
    </row>
    <row r="1826" spans="1:10" x14ac:dyDescent="0.2">
      <c r="A1826" t="s">
        <v>406</v>
      </c>
      <c r="B1826" t="s">
        <v>316</v>
      </c>
      <c r="C1826" t="s">
        <v>262</v>
      </c>
      <c r="D1826" t="s">
        <v>254</v>
      </c>
      <c r="E1826">
        <v>6310</v>
      </c>
      <c r="F1826" t="s">
        <v>3005</v>
      </c>
      <c r="G1826" t="s">
        <v>255</v>
      </c>
      <c r="H1826" t="s">
        <v>276</v>
      </c>
      <c r="I1826">
        <v>341</v>
      </c>
    </row>
    <row r="1827" spans="1:10" x14ac:dyDescent="0.2">
      <c r="A1827" t="s">
        <v>406</v>
      </c>
      <c r="B1827" t="s">
        <v>316</v>
      </c>
      <c r="C1827" t="s">
        <v>253</v>
      </c>
      <c r="D1827" t="s">
        <v>254</v>
      </c>
      <c r="E1827">
        <v>6319</v>
      </c>
      <c r="F1827" t="s">
        <v>3006</v>
      </c>
      <c r="G1827" t="s">
        <v>255</v>
      </c>
      <c r="H1827" t="s">
        <v>622</v>
      </c>
      <c r="I1827">
        <v>252</v>
      </c>
    </row>
    <row r="1828" spans="1:10" x14ac:dyDescent="0.2">
      <c r="A1828" t="s">
        <v>406</v>
      </c>
      <c r="B1828" t="s">
        <v>316</v>
      </c>
      <c r="C1828" t="s">
        <v>262</v>
      </c>
      <c r="D1828" t="s">
        <v>254</v>
      </c>
      <c r="E1828">
        <v>6326</v>
      </c>
      <c r="F1828" t="s">
        <v>3007</v>
      </c>
      <c r="G1828" t="s">
        <v>255</v>
      </c>
      <c r="H1828" t="s">
        <v>276</v>
      </c>
      <c r="I1828" t="s">
        <v>419</v>
      </c>
      <c r="J1828" t="s">
        <v>3895</v>
      </c>
    </row>
    <row r="1829" spans="1:10" x14ac:dyDescent="0.2">
      <c r="A1829" t="s">
        <v>406</v>
      </c>
      <c r="B1829" t="s">
        <v>316</v>
      </c>
      <c r="C1829" t="s">
        <v>253</v>
      </c>
      <c r="D1829" t="s">
        <v>254</v>
      </c>
      <c r="E1829">
        <v>6343</v>
      </c>
      <c r="F1829" t="s">
        <v>3008</v>
      </c>
      <c r="G1829" t="s">
        <v>263</v>
      </c>
      <c r="H1829" t="s">
        <v>276</v>
      </c>
      <c r="I1829">
        <v>73</v>
      </c>
    </row>
    <row r="1830" spans="1:10" x14ac:dyDescent="0.2">
      <c r="A1830" t="s">
        <v>406</v>
      </c>
      <c r="B1830" t="s">
        <v>316</v>
      </c>
      <c r="C1830" t="s">
        <v>262</v>
      </c>
      <c r="D1830" t="s">
        <v>254</v>
      </c>
      <c r="E1830">
        <v>6376</v>
      </c>
      <c r="F1830" t="s">
        <v>3009</v>
      </c>
      <c r="G1830" t="s">
        <v>255</v>
      </c>
      <c r="H1830" t="s">
        <v>331</v>
      </c>
      <c r="I1830">
        <v>975</v>
      </c>
    </row>
    <row r="1831" spans="1:10" x14ac:dyDescent="0.2">
      <c r="A1831" t="s">
        <v>406</v>
      </c>
      <c r="B1831" t="s">
        <v>316</v>
      </c>
      <c r="C1831" t="s">
        <v>253</v>
      </c>
      <c r="D1831" t="s">
        <v>254</v>
      </c>
      <c r="E1831">
        <v>6462</v>
      </c>
      <c r="F1831" t="s">
        <v>3010</v>
      </c>
      <c r="G1831" t="s">
        <v>255</v>
      </c>
      <c r="H1831" t="s">
        <v>276</v>
      </c>
      <c r="I1831">
        <v>375</v>
      </c>
    </row>
    <row r="1832" spans="1:10" x14ac:dyDescent="0.2">
      <c r="A1832" t="s">
        <v>406</v>
      </c>
      <c r="B1832" t="s">
        <v>316</v>
      </c>
      <c r="C1832" t="s">
        <v>262</v>
      </c>
      <c r="D1832" t="s">
        <v>254</v>
      </c>
      <c r="E1832">
        <v>6497</v>
      </c>
      <c r="F1832" t="s">
        <v>3011</v>
      </c>
      <c r="G1832" t="s">
        <v>259</v>
      </c>
      <c r="H1832" t="s">
        <v>276</v>
      </c>
      <c r="I1832">
        <v>69</v>
      </c>
    </row>
    <row r="1833" spans="1:10" x14ac:dyDescent="0.2">
      <c r="A1833" t="s">
        <v>406</v>
      </c>
      <c r="B1833" t="s">
        <v>316</v>
      </c>
      <c r="C1833" t="s">
        <v>264</v>
      </c>
      <c r="D1833" t="s">
        <v>254</v>
      </c>
      <c r="E1833">
        <v>6531</v>
      </c>
      <c r="F1833" t="s">
        <v>3012</v>
      </c>
      <c r="G1833" t="s">
        <v>267</v>
      </c>
      <c r="H1833" t="s">
        <v>260</v>
      </c>
      <c r="I1833">
        <v>37</v>
      </c>
    </row>
    <row r="1834" spans="1:10" x14ac:dyDescent="0.2">
      <c r="A1834" t="s">
        <v>406</v>
      </c>
      <c r="B1834" t="s">
        <v>316</v>
      </c>
      <c r="C1834" t="s">
        <v>262</v>
      </c>
      <c r="D1834" t="s">
        <v>254</v>
      </c>
      <c r="E1834">
        <v>6533</v>
      </c>
      <c r="F1834" t="s">
        <v>3013</v>
      </c>
      <c r="G1834" t="s">
        <v>255</v>
      </c>
      <c r="H1834" t="s">
        <v>260</v>
      </c>
      <c r="I1834">
        <v>111</v>
      </c>
    </row>
    <row r="1835" spans="1:10" x14ac:dyDescent="0.2">
      <c r="A1835" t="s">
        <v>406</v>
      </c>
      <c r="B1835" t="s">
        <v>316</v>
      </c>
      <c r="C1835" t="s">
        <v>253</v>
      </c>
      <c r="D1835" t="s">
        <v>258</v>
      </c>
      <c r="E1835">
        <v>6545</v>
      </c>
      <c r="F1835" t="s">
        <v>3014</v>
      </c>
      <c r="G1835" t="s">
        <v>267</v>
      </c>
      <c r="H1835" t="s">
        <v>260</v>
      </c>
      <c r="I1835">
        <v>41</v>
      </c>
    </row>
    <row r="1836" spans="1:10" x14ac:dyDescent="0.2">
      <c r="A1836" t="s">
        <v>406</v>
      </c>
      <c r="B1836" t="s">
        <v>316</v>
      </c>
      <c r="C1836" t="s">
        <v>253</v>
      </c>
      <c r="D1836" t="s">
        <v>254</v>
      </c>
      <c r="E1836">
        <v>6550</v>
      </c>
      <c r="F1836" t="s">
        <v>1522</v>
      </c>
      <c r="G1836" t="s">
        <v>267</v>
      </c>
      <c r="H1836" t="s">
        <v>260</v>
      </c>
      <c r="I1836">
        <v>81</v>
      </c>
    </row>
    <row r="1837" spans="1:10" x14ac:dyDescent="0.2">
      <c r="A1837" t="s">
        <v>406</v>
      </c>
      <c r="B1837" t="s">
        <v>316</v>
      </c>
      <c r="C1837" t="s">
        <v>257</v>
      </c>
      <c r="D1837" t="s">
        <v>254</v>
      </c>
      <c r="E1837">
        <v>6551</v>
      </c>
      <c r="F1837" t="s">
        <v>3015</v>
      </c>
      <c r="G1837" t="s">
        <v>255</v>
      </c>
      <c r="H1837" t="s">
        <v>260</v>
      </c>
      <c r="I1837">
        <v>52</v>
      </c>
    </row>
    <row r="1838" spans="1:10" x14ac:dyDescent="0.2">
      <c r="A1838" t="s">
        <v>406</v>
      </c>
      <c r="B1838" t="s">
        <v>316</v>
      </c>
      <c r="C1838" t="s">
        <v>257</v>
      </c>
      <c r="D1838" t="s">
        <v>254</v>
      </c>
      <c r="E1838">
        <v>6554</v>
      </c>
      <c r="F1838" t="s">
        <v>3016</v>
      </c>
      <c r="G1838" t="s">
        <v>267</v>
      </c>
      <c r="H1838" t="s">
        <v>260</v>
      </c>
      <c r="I1838">
        <v>52</v>
      </c>
    </row>
    <row r="1839" spans="1:10" x14ac:dyDescent="0.2">
      <c r="A1839" t="s">
        <v>406</v>
      </c>
      <c r="B1839" t="s">
        <v>316</v>
      </c>
      <c r="C1839" t="s">
        <v>262</v>
      </c>
      <c r="D1839" t="s">
        <v>254</v>
      </c>
      <c r="E1839">
        <v>6561</v>
      </c>
      <c r="F1839" t="s">
        <v>3017</v>
      </c>
      <c r="G1839" t="s">
        <v>267</v>
      </c>
      <c r="H1839" t="s">
        <v>260</v>
      </c>
      <c r="I1839">
        <v>104</v>
      </c>
    </row>
    <row r="1840" spans="1:10" x14ac:dyDescent="0.2">
      <c r="A1840" t="s">
        <v>406</v>
      </c>
      <c r="B1840" t="s">
        <v>316</v>
      </c>
      <c r="C1840" t="s">
        <v>253</v>
      </c>
      <c r="D1840" t="s">
        <v>254</v>
      </c>
      <c r="E1840">
        <v>6575</v>
      </c>
      <c r="F1840" t="s">
        <v>3018</v>
      </c>
      <c r="G1840" t="s">
        <v>267</v>
      </c>
      <c r="H1840" t="s">
        <v>260</v>
      </c>
      <c r="I1840">
        <v>35</v>
      </c>
    </row>
    <row r="1841" spans="1:10" x14ac:dyDescent="0.2">
      <c r="A1841" t="s">
        <v>406</v>
      </c>
      <c r="B1841" t="s">
        <v>316</v>
      </c>
      <c r="C1841" t="s">
        <v>253</v>
      </c>
      <c r="D1841" t="s">
        <v>258</v>
      </c>
      <c r="E1841">
        <v>6580</v>
      </c>
      <c r="F1841" t="s">
        <v>3019</v>
      </c>
      <c r="G1841" t="s">
        <v>267</v>
      </c>
      <c r="H1841" t="s">
        <v>260</v>
      </c>
      <c r="I1841">
        <v>40</v>
      </c>
    </row>
    <row r="1842" spans="1:10" x14ac:dyDescent="0.2">
      <c r="A1842" t="s">
        <v>406</v>
      </c>
      <c r="B1842" t="s">
        <v>316</v>
      </c>
      <c r="C1842" t="s">
        <v>253</v>
      </c>
      <c r="D1842" t="s">
        <v>254</v>
      </c>
      <c r="E1842">
        <v>6615</v>
      </c>
      <c r="F1842" t="s">
        <v>3020</v>
      </c>
      <c r="G1842" t="s">
        <v>255</v>
      </c>
      <c r="H1842" t="s">
        <v>280</v>
      </c>
      <c r="I1842">
        <v>81</v>
      </c>
    </row>
    <row r="1843" spans="1:10" x14ac:dyDescent="0.2">
      <c r="A1843" t="s">
        <v>406</v>
      </c>
      <c r="B1843" t="s">
        <v>316</v>
      </c>
      <c r="C1843" t="s">
        <v>253</v>
      </c>
      <c r="D1843" t="s">
        <v>254</v>
      </c>
      <c r="E1843">
        <v>6618</v>
      </c>
      <c r="F1843" t="s">
        <v>1554</v>
      </c>
      <c r="G1843" t="s">
        <v>267</v>
      </c>
      <c r="H1843" t="s">
        <v>280</v>
      </c>
      <c r="I1843">
        <v>68</v>
      </c>
    </row>
    <row r="1844" spans="1:10" x14ac:dyDescent="0.2">
      <c r="A1844" t="s">
        <v>406</v>
      </c>
      <c r="B1844" t="s">
        <v>316</v>
      </c>
      <c r="C1844" t="s">
        <v>253</v>
      </c>
      <c r="D1844" t="s">
        <v>254</v>
      </c>
      <c r="E1844">
        <v>6625</v>
      </c>
      <c r="F1844" t="s">
        <v>3021</v>
      </c>
      <c r="G1844" t="s">
        <v>259</v>
      </c>
      <c r="H1844" t="s">
        <v>281</v>
      </c>
      <c r="I1844">
        <v>178</v>
      </c>
    </row>
    <row r="1845" spans="1:10" x14ac:dyDescent="0.2">
      <c r="A1845" t="s">
        <v>406</v>
      </c>
      <c r="B1845" t="s">
        <v>316</v>
      </c>
      <c r="C1845" t="s">
        <v>262</v>
      </c>
      <c r="D1845" t="s">
        <v>254</v>
      </c>
      <c r="E1845">
        <v>6635</v>
      </c>
      <c r="F1845" t="s">
        <v>3022</v>
      </c>
      <c r="G1845" t="s">
        <v>259</v>
      </c>
      <c r="H1845" t="s">
        <v>280</v>
      </c>
      <c r="I1845">
        <v>40</v>
      </c>
    </row>
    <row r="1846" spans="1:10" x14ac:dyDescent="0.2">
      <c r="A1846" t="s">
        <v>406</v>
      </c>
      <c r="B1846" t="s">
        <v>316</v>
      </c>
      <c r="C1846" t="s">
        <v>253</v>
      </c>
      <c r="D1846" t="s">
        <v>254</v>
      </c>
      <c r="E1846">
        <v>6658</v>
      </c>
      <c r="F1846" t="s">
        <v>3023</v>
      </c>
      <c r="G1846" t="s">
        <v>259</v>
      </c>
      <c r="H1846" t="s">
        <v>280</v>
      </c>
      <c r="I1846">
        <v>39</v>
      </c>
    </row>
    <row r="1847" spans="1:10" x14ac:dyDescent="0.2">
      <c r="A1847" t="s">
        <v>406</v>
      </c>
      <c r="B1847" t="s">
        <v>316</v>
      </c>
      <c r="C1847" t="s">
        <v>262</v>
      </c>
      <c r="D1847" t="s">
        <v>254</v>
      </c>
      <c r="E1847">
        <v>6694</v>
      </c>
      <c r="F1847" t="s">
        <v>3024</v>
      </c>
      <c r="G1847" t="s">
        <v>259</v>
      </c>
      <c r="H1847" t="s">
        <v>280</v>
      </c>
      <c r="I1847">
        <v>29</v>
      </c>
    </row>
    <row r="1848" spans="1:10" x14ac:dyDescent="0.2">
      <c r="A1848" t="s">
        <v>406</v>
      </c>
      <c r="B1848" t="s">
        <v>316</v>
      </c>
      <c r="C1848" t="s">
        <v>262</v>
      </c>
      <c r="D1848" t="s">
        <v>254</v>
      </c>
      <c r="E1848">
        <v>6697</v>
      </c>
      <c r="F1848" t="s">
        <v>3025</v>
      </c>
      <c r="G1848" t="s">
        <v>267</v>
      </c>
      <c r="H1848" t="s">
        <v>280</v>
      </c>
      <c r="I1848">
        <v>40</v>
      </c>
    </row>
    <row r="1849" spans="1:10" x14ac:dyDescent="0.2">
      <c r="A1849" t="s">
        <v>406</v>
      </c>
      <c r="B1849" t="s">
        <v>316</v>
      </c>
      <c r="C1849" t="s">
        <v>262</v>
      </c>
      <c r="D1849" t="s">
        <v>254</v>
      </c>
      <c r="E1849">
        <v>6789</v>
      </c>
      <c r="F1849" t="s">
        <v>3026</v>
      </c>
      <c r="G1849" t="s">
        <v>255</v>
      </c>
      <c r="H1849" t="s">
        <v>280</v>
      </c>
      <c r="I1849">
        <v>252</v>
      </c>
    </row>
    <row r="1850" spans="1:10" x14ac:dyDescent="0.2">
      <c r="A1850" t="s">
        <v>406</v>
      </c>
      <c r="B1850" t="s">
        <v>316</v>
      </c>
      <c r="C1850" t="s">
        <v>262</v>
      </c>
      <c r="D1850" t="s">
        <v>254</v>
      </c>
      <c r="E1850">
        <v>6835</v>
      </c>
      <c r="F1850" t="s">
        <v>3027</v>
      </c>
      <c r="G1850" t="s">
        <v>263</v>
      </c>
      <c r="H1850" t="s">
        <v>280</v>
      </c>
      <c r="I1850">
        <v>90</v>
      </c>
    </row>
    <row r="1851" spans="1:10" x14ac:dyDescent="0.2">
      <c r="A1851" t="s">
        <v>406</v>
      </c>
      <c r="B1851" t="s">
        <v>316</v>
      </c>
      <c r="C1851" t="s">
        <v>262</v>
      </c>
      <c r="D1851" t="s">
        <v>254</v>
      </c>
      <c r="E1851">
        <v>6856</v>
      </c>
      <c r="F1851" t="s">
        <v>3028</v>
      </c>
      <c r="G1851" t="s">
        <v>255</v>
      </c>
      <c r="H1851" t="s">
        <v>280</v>
      </c>
      <c r="I1851" t="s">
        <v>278</v>
      </c>
      <c r="J1851" t="s">
        <v>3782</v>
      </c>
    </row>
    <row r="1852" spans="1:10" x14ac:dyDescent="0.2">
      <c r="A1852" t="s">
        <v>406</v>
      </c>
      <c r="B1852" t="s">
        <v>316</v>
      </c>
      <c r="C1852" t="s">
        <v>253</v>
      </c>
      <c r="D1852" t="s">
        <v>254</v>
      </c>
      <c r="E1852">
        <v>6890</v>
      </c>
      <c r="F1852" t="s">
        <v>3029</v>
      </c>
      <c r="G1852" t="s">
        <v>259</v>
      </c>
      <c r="H1852" t="s">
        <v>280</v>
      </c>
      <c r="I1852">
        <v>308</v>
      </c>
    </row>
    <row r="1853" spans="1:10" x14ac:dyDescent="0.2">
      <c r="A1853" t="s">
        <v>406</v>
      </c>
      <c r="B1853" t="s">
        <v>316</v>
      </c>
      <c r="C1853" t="s">
        <v>262</v>
      </c>
      <c r="D1853" t="s">
        <v>254</v>
      </c>
      <c r="E1853">
        <v>6914</v>
      </c>
      <c r="F1853" t="s">
        <v>3030</v>
      </c>
      <c r="G1853" t="s">
        <v>255</v>
      </c>
      <c r="H1853" t="s">
        <v>280</v>
      </c>
      <c r="I1853">
        <v>550</v>
      </c>
    </row>
    <row r="1854" spans="1:10" x14ac:dyDescent="0.2">
      <c r="A1854" t="s">
        <v>406</v>
      </c>
      <c r="B1854" t="s">
        <v>316</v>
      </c>
      <c r="C1854" t="s">
        <v>262</v>
      </c>
      <c r="D1854" t="s">
        <v>254</v>
      </c>
      <c r="E1854">
        <v>6915</v>
      </c>
      <c r="F1854" t="s">
        <v>3031</v>
      </c>
      <c r="G1854" t="s">
        <v>255</v>
      </c>
      <c r="H1854" t="s">
        <v>280</v>
      </c>
      <c r="I1854">
        <v>277</v>
      </c>
    </row>
    <row r="1855" spans="1:10" x14ac:dyDescent="0.2">
      <c r="A1855" t="s">
        <v>406</v>
      </c>
      <c r="B1855" t="s">
        <v>316</v>
      </c>
      <c r="C1855" t="s">
        <v>253</v>
      </c>
      <c r="D1855" t="s">
        <v>254</v>
      </c>
      <c r="E1855">
        <v>7067</v>
      </c>
      <c r="F1855" t="s">
        <v>530</v>
      </c>
      <c r="G1855" t="s">
        <v>267</v>
      </c>
      <c r="H1855" t="s">
        <v>260</v>
      </c>
      <c r="I1855">
        <v>35</v>
      </c>
    </row>
    <row r="1856" spans="1:10" x14ac:dyDescent="0.2">
      <c r="A1856" t="s">
        <v>406</v>
      </c>
      <c r="B1856" t="s">
        <v>316</v>
      </c>
      <c r="C1856" t="s">
        <v>253</v>
      </c>
      <c r="D1856" t="s">
        <v>254</v>
      </c>
      <c r="E1856">
        <v>7070</v>
      </c>
      <c r="F1856" t="s">
        <v>403</v>
      </c>
      <c r="G1856" t="s">
        <v>259</v>
      </c>
      <c r="H1856" t="s">
        <v>260</v>
      </c>
      <c r="I1856">
        <v>57</v>
      </c>
    </row>
    <row r="1857" spans="1:10" x14ac:dyDescent="0.2">
      <c r="A1857" t="s">
        <v>406</v>
      </c>
      <c r="B1857" t="s">
        <v>316</v>
      </c>
      <c r="C1857" t="s">
        <v>253</v>
      </c>
      <c r="D1857" t="s">
        <v>254</v>
      </c>
      <c r="E1857">
        <v>7161</v>
      </c>
      <c r="F1857" t="s">
        <v>3032</v>
      </c>
      <c r="G1857" t="s">
        <v>255</v>
      </c>
      <c r="H1857" t="s">
        <v>424</v>
      </c>
      <c r="I1857">
        <v>188</v>
      </c>
    </row>
    <row r="1858" spans="1:10" x14ac:dyDescent="0.2">
      <c r="A1858" t="s">
        <v>406</v>
      </c>
      <c r="B1858" t="s">
        <v>316</v>
      </c>
      <c r="C1858" t="s">
        <v>253</v>
      </c>
      <c r="D1858" t="s">
        <v>254</v>
      </c>
      <c r="E1858">
        <v>7181</v>
      </c>
      <c r="F1858" t="s">
        <v>1524</v>
      </c>
      <c r="G1858" t="s">
        <v>255</v>
      </c>
      <c r="H1858" t="s">
        <v>583</v>
      </c>
      <c r="I1858" t="s">
        <v>339</v>
      </c>
      <c r="J1858" t="s">
        <v>4194</v>
      </c>
    </row>
    <row r="1859" spans="1:10" x14ac:dyDescent="0.2">
      <c r="A1859" t="s">
        <v>406</v>
      </c>
      <c r="B1859" t="s">
        <v>316</v>
      </c>
      <c r="C1859" t="s">
        <v>253</v>
      </c>
      <c r="D1859" t="s">
        <v>254</v>
      </c>
      <c r="E1859">
        <v>7182</v>
      </c>
      <c r="F1859" t="s">
        <v>3033</v>
      </c>
      <c r="G1859" t="s">
        <v>255</v>
      </c>
      <c r="H1859" t="s">
        <v>424</v>
      </c>
      <c r="I1859" t="s">
        <v>1430</v>
      </c>
      <c r="J1859" t="s">
        <v>4195</v>
      </c>
    </row>
    <row r="1860" spans="1:10" x14ac:dyDescent="0.2">
      <c r="A1860" t="s">
        <v>406</v>
      </c>
      <c r="B1860" t="s">
        <v>316</v>
      </c>
      <c r="C1860" t="s">
        <v>253</v>
      </c>
      <c r="D1860" t="s">
        <v>254</v>
      </c>
      <c r="E1860">
        <v>7199</v>
      </c>
      <c r="F1860" t="s">
        <v>411</v>
      </c>
      <c r="G1860" t="s">
        <v>255</v>
      </c>
      <c r="H1860" t="s">
        <v>291</v>
      </c>
      <c r="I1860">
        <v>274</v>
      </c>
    </row>
    <row r="1861" spans="1:10" x14ac:dyDescent="0.2">
      <c r="A1861" t="s">
        <v>406</v>
      </c>
      <c r="B1861" t="s">
        <v>316</v>
      </c>
      <c r="C1861" t="s">
        <v>253</v>
      </c>
      <c r="D1861" t="s">
        <v>254</v>
      </c>
      <c r="E1861">
        <v>7254</v>
      </c>
      <c r="F1861" t="s">
        <v>3034</v>
      </c>
      <c r="G1861" t="s">
        <v>263</v>
      </c>
      <c r="H1861" t="s">
        <v>285</v>
      </c>
      <c r="I1861">
        <v>63</v>
      </c>
    </row>
    <row r="1862" spans="1:10" x14ac:dyDescent="0.2">
      <c r="A1862" t="s">
        <v>406</v>
      </c>
      <c r="B1862" t="s">
        <v>316</v>
      </c>
      <c r="C1862" t="s">
        <v>253</v>
      </c>
      <c r="D1862" t="s">
        <v>254</v>
      </c>
      <c r="E1862">
        <v>7271</v>
      </c>
      <c r="F1862" t="s">
        <v>3035</v>
      </c>
      <c r="G1862" t="s">
        <v>255</v>
      </c>
      <c r="H1862" t="s">
        <v>285</v>
      </c>
      <c r="I1862">
        <v>151</v>
      </c>
    </row>
    <row r="1863" spans="1:10" x14ac:dyDescent="0.2">
      <c r="A1863" t="s">
        <v>406</v>
      </c>
      <c r="B1863" t="s">
        <v>316</v>
      </c>
      <c r="C1863" t="s">
        <v>253</v>
      </c>
      <c r="D1863" t="s">
        <v>254</v>
      </c>
      <c r="E1863">
        <v>7416</v>
      </c>
      <c r="F1863" t="s">
        <v>3036</v>
      </c>
      <c r="G1863" t="s">
        <v>255</v>
      </c>
      <c r="H1863" t="s">
        <v>265</v>
      </c>
      <c r="I1863">
        <v>142</v>
      </c>
    </row>
    <row r="1864" spans="1:10" x14ac:dyDescent="0.2">
      <c r="A1864" t="s">
        <v>406</v>
      </c>
      <c r="B1864" t="s">
        <v>316</v>
      </c>
      <c r="C1864" t="s">
        <v>262</v>
      </c>
      <c r="D1864" t="s">
        <v>258</v>
      </c>
      <c r="E1864">
        <v>7425</v>
      </c>
      <c r="F1864" t="s">
        <v>3037</v>
      </c>
      <c r="G1864" t="s">
        <v>259</v>
      </c>
      <c r="H1864" t="s">
        <v>261</v>
      </c>
      <c r="I1864">
        <v>31</v>
      </c>
    </row>
    <row r="1865" spans="1:10" x14ac:dyDescent="0.2">
      <c r="A1865" t="s">
        <v>406</v>
      </c>
      <c r="B1865" t="s">
        <v>316</v>
      </c>
      <c r="C1865" t="s">
        <v>253</v>
      </c>
      <c r="D1865" t="s">
        <v>254</v>
      </c>
      <c r="E1865">
        <v>7455</v>
      </c>
      <c r="F1865" t="s">
        <v>3038</v>
      </c>
      <c r="G1865" t="s">
        <v>255</v>
      </c>
      <c r="H1865" t="s">
        <v>265</v>
      </c>
      <c r="I1865">
        <v>191</v>
      </c>
    </row>
    <row r="1866" spans="1:10" x14ac:dyDescent="0.2">
      <c r="A1866" t="s">
        <v>406</v>
      </c>
      <c r="B1866" t="s">
        <v>316</v>
      </c>
      <c r="C1866" t="s">
        <v>253</v>
      </c>
      <c r="D1866" t="s">
        <v>258</v>
      </c>
      <c r="E1866">
        <v>7524</v>
      </c>
      <c r="F1866" t="s">
        <v>3039</v>
      </c>
      <c r="G1866" t="s">
        <v>255</v>
      </c>
      <c r="H1866" t="s">
        <v>265</v>
      </c>
      <c r="I1866">
        <v>67</v>
      </c>
    </row>
    <row r="1867" spans="1:10" x14ac:dyDescent="0.2">
      <c r="A1867" t="s">
        <v>406</v>
      </c>
      <c r="B1867" t="s">
        <v>316</v>
      </c>
      <c r="C1867" t="s">
        <v>253</v>
      </c>
      <c r="D1867" t="s">
        <v>254</v>
      </c>
      <c r="E1867">
        <v>7555</v>
      </c>
      <c r="F1867" t="s">
        <v>3040</v>
      </c>
      <c r="G1867" t="s">
        <v>259</v>
      </c>
      <c r="H1867" t="s">
        <v>261</v>
      </c>
      <c r="I1867">
        <v>43</v>
      </c>
    </row>
    <row r="1868" spans="1:10" x14ac:dyDescent="0.2">
      <c r="A1868" t="s">
        <v>406</v>
      </c>
      <c r="B1868" t="s">
        <v>316</v>
      </c>
      <c r="C1868" t="s">
        <v>253</v>
      </c>
      <c r="D1868" t="s">
        <v>254</v>
      </c>
      <c r="E1868">
        <v>7571</v>
      </c>
      <c r="F1868" t="s">
        <v>3041</v>
      </c>
      <c r="G1868" t="s">
        <v>259</v>
      </c>
      <c r="H1868" t="s">
        <v>265</v>
      </c>
      <c r="I1868">
        <v>31</v>
      </c>
    </row>
    <row r="1869" spans="1:10" x14ac:dyDescent="0.2">
      <c r="A1869" t="s">
        <v>406</v>
      </c>
      <c r="B1869" t="s">
        <v>316</v>
      </c>
      <c r="C1869" t="s">
        <v>264</v>
      </c>
      <c r="D1869" t="s">
        <v>254</v>
      </c>
      <c r="E1869">
        <v>7585</v>
      </c>
      <c r="F1869" t="s">
        <v>3042</v>
      </c>
      <c r="G1869" t="s">
        <v>259</v>
      </c>
      <c r="H1869" t="s">
        <v>265</v>
      </c>
      <c r="I1869">
        <v>42</v>
      </c>
    </row>
    <row r="1870" spans="1:10" x14ac:dyDescent="0.2">
      <c r="A1870" t="s">
        <v>406</v>
      </c>
      <c r="B1870" t="s">
        <v>316</v>
      </c>
      <c r="C1870" t="s">
        <v>257</v>
      </c>
      <c r="D1870" t="s">
        <v>254</v>
      </c>
      <c r="E1870">
        <v>7681</v>
      </c>
      <c r="F1870" t="s">
        <v>537</v>
      </c>
      <c r="G1870" t="s">
        <v>263</v>
      </c>
      <c r="H1870" t="s">
        <v>261</v>
      </c>
      <c r="I1870">
        <v>54</v>
      </c>
    </row>
    <row r="1871" spans="1:10" x14ac:dyDescent="0.2">
      <c r="A1871" t="s">
        <v>406</v>
      </c>
      <c r="B1871" t="s">
        <v>316</v>
      </c>
      <c r="C1871" t="s">
        <v>253</v>
      </c>
      <c r="D1871" t="s">
        <v>254</v>
      </c>
      <c r="E1871">
        <v>7686</v>
      </c>
      <c r="F1871" t="s">
        <v>1411</v>
      </c>
      <c r="G1871" t="s">
        <v>263</v>
      </c>
      <c r="H1871" t="s">
        <v>261</v>
      </c>
      <c r="I1871">
        <v>123</v>
      </c>
    </row>
    <row r="1872" spans="1:10" x14ac:dyDescent="0.2">
      <c r="A1872" t="s">
        <v>406</v>
      </c>
      <c r="B1872" t="s">
        <v>316</v>
      </c>
      <c r="C1872" t="s">
        <v>264</v>
      </c>
      <c r="D1872" t="s">
        <v>254</v>
      </c>
      <c r="E1872">
        <v>7707</v>
      </c>
      <c r="F1872" t="s">
        <v>3043</v>
      </c>
      <c r="G1872" t="s">
        <v>267</v>
      </c>
      <c r="H1872" t="s">
        <v>331</v>
      </c>
      <c r="I1872">
        <v>120</v>
      </c>
    </row>
    <row r="1873" spans="1:10" x14ac:dyDescent="0.2">
      <c r="A1873" t="s">
        <v>406</v>
      </c>
      <c r="B1873" t="s">
        <v>316</v>
      </c>
      <c r="C1873" t="s">
        <v>253</v>
      </c>
      <c r="D1873" t="s">
        <v>254</v>
      </c>
      <c r="E1873">
        <v>7729</v>
      </c>
      <c r="F1873" t="s">
        <v>3044</v>
      </c>
      <c r="G1873" t="s">
        <v>255</v>
      </c>
      <c r="H1873" t="s">
        <v>331</v>
      </c>
      <c r="I1873" t="s">
        <v>286</v>
      </c>
      <c r="J1873" t="s">
        <v>4196</v>
      </c>
    </row>
    <row r="1874" spans="1:10" x14ac:dyDescent="0.2">
      <c r="A1874" t="s">
        <v>406</v>
      </c>
      <c r="B1874" t="s">
        <v>316</v>
      </c>
      <c r="C1874" t="s">
        <v>253</v>
      </c>
      <c r="D1874" t="s">
        <v>254</v>
      </c>
      <c r="E1874">
        <v>7779</v>
      </c>
      <c r="F1874" t="s">
        <v>3045</v>
      </c>
      <c r="G1874" t="s">
        <v>267</v>
      </c>
      <c r="H1874" t="s">
        <v>331</v>
      </c>
      <c r="I1874">
        <v>730</v>
      </c>
    </row>
    <row r="1875" spans="1:10" x14ac:dyDescent="0.2">
      <c r="A1875" t="s">
        <v>406</v>
      </c>
      <c r="B1875" t="s">
        <v>316</v>
      </c>
      <c r="C1875" t="s">
        <v>264</v>
      </c>
      <c r="D1875" t="s">
        <v>254</v>
      </c>
      <c r="E1875">
        <v>7781</v>
      </c>
      <c r="F1875" t="s">
        <v>3046</v>
      </c>
      <c r="G1875" t="s">
        <v>259</v>
      </c>
      <c r="H1875" t="s">
        <v>331</v>
      </c>
      <c r="I1875">
        <v>48</v>
      </c>
    </row>
    <row r="1876" spans="1:10" x14ac:dyDescent="0.2">
      <c r="A1876" t="s">
        <v>406</v>
      </c>
      <c r="B1876" t="s">
        <v>316</v>
      </c>
      <c r="C1876" t="s">
        <v>262</v>
      </c>
      <c r="D1876" t="s">
        <v>254</v>
      </c>
      <c r="E1876">
        <v>7782</v>
      </c>
      <c r="F1876" t="s">
        <v>3047</v>
      </c>
      <c r="G1876" t="s">
        <v>255</v>
      </c>
      <c r="H1876" t="s">
        <v>331</v>
      </c>
      <c r="I1876">
        <v>48</v>
      </c>
    </row>
    <row r="1877" spans="1:10" x14ac:dyDescent="0.2">
      <c r="A1877" t="s">
        <v>406</v>
      </c>
      <c r="B1877" t="s">
        <v>316</v>
      </c>
      <c r="C1877" t="s">
        <v>257</v>
      </c>
      <c r="D1877" t="s">
        <v>254</v>
      </c>
      <c r="E1877">
        <v>7806</v>
      </c>
      <c r="F1877" t="s">
        <v>3048</v>
      </c>
      <c r="G1877" t="s">
        <v>267</v>
      </c>
      <c r="H1877" t="s">
        <v>277</v>
      </c>
      <c r="I1877">
        <v>344</v>
      </c>
    </row>
    <row r="1878" spans="1:10" x14ac:dyDescent="0.2">
      <c r="A1878" t="s">
        <v>406</v>
      </c>
      <c r="B1878" t="s">
        <v>316</v>
      </c>
      <c r="C1878" t="s">
        <v>262</v>
      </c>
      <c r="D1878" t="s">
        <v>254</v>
      </c>
      <c r="E1878">
        <v>7915</v>
      </c>
      <c r="F1878" t="s">
        <v>1507</v>
      </c>
      <c r="G1878" t="s">
        <v>255</v>
      </c>
      <c r="H1878" t="s">
        <v>277</v>
      </c>
      <c r="I1878">
        <v>518</v>
      </c>
    </row>
    <row r="1879" spans="1:10" x14ac:dyDescent="0.2">
      <c r="A1879" t="s">
        <v>406</v>
      </c>
      <c r="B1879" t="s">
        <v>316</v>
      </c>
      <c r="C1879" t="s">
        <v>262</v>
      </c>
      <c r="D1879" t="s">
        <v>254</v>
      </c>
      <c r="E1879">
        <v>7936</v>
      </c>
      <c r="F1879" t="s">
        <v>3049</v>
      </c>
      <c r="G1879" t="s">
        <v>255</v>
      </c>
      <c r="H1879" t="s">
        <v>277</v>
      </c>
      <c r="I1879" t="s">
        <v>322</v>
      </c>
      <c r="J1879" t="s">
        <v>3411</v>
      </c>
    </row>
    <row r="1880" spans="1:10" x14ac:dyDescent="0.2">
      <c r="A1880" t="s">
        <v>406</v>
      </c>
      <c r="B1880" t="s">
        <v>316</v>
      </c>
      <c r="C1880" t="s">
        <v>262</v>
      </c>
      <c r="D1880" t="s">
        <v>254</v>
      </c>
      <c r="E1880">
        <v>7957</v>
      </c>
      <c r="F1880" t="s">
        <v>3050</v>
      </c>
      <c r="G1880" t="s">
        <v>263</v>
      </c>
      <c r="H1880" t="s">
        <v>277</v>
      </c>
      <c r="I1880">
        <v>34</v>
      </c>
    </row>
    <row r="1881" spans="1:10" x14ac:dyDescent="0.2">
      <c r="A1881" t="s">
        <v>406</v>
      </c>
      <c r="B1881" t="s">
        <v>316</v>
      </c>
      <c r="C1881" t="s">
        <v>253</v>
      </c>
      <c r="D1881" t="s">
        <v>254</v>
      </c>
      <c r="E1881">
        <v>7958</v>
      </c>
      <c r="F1881" t="s">
        <v>1402</v>
      </c>
      <c r="G1881" t="s">
        <v>255</v>
      </c>
      <c r="H1881" t="s">
        <v>268</v>
      </c>
      <c r="I1881">
        <v>534</v>
      </c>
    </row>
    <row r="1882" spans="1:10" x14ac:dyDescent="0.2">
      <c r="A1882" t="s">
        <v>406</v>
      </c>
      <c r="B1882" t="s">
        <v>316</v>
      </c>
      <c r="C1882" t="s">
        <v>262</v>
      </c>
      <c r="D1882" t="s">
        <v>254</v>
      </c>
      <c r="E1882">
        <v>7976</v>
      </c>
      <c r="F1882" t="s">
        <v>3051</v>
      </c>
      <c r="G1882" t="s">
        <v>255</v>
      </c>
      <c r="H1882" t="s">
        <v>277</v>
      </c>
      <c r="I1882" t="s">
        <v>286</v>
      </c>
      <c r="J1882" t="s">
        <v>3899</v>
      </c>
    </row>
    <row r="1883" spans="1:10" x14ac:dyDescent="0.2">
      <c r="A1883" t="s">
        <v>406</v>
      </c>
      <c r="B1883" t="s">
        <v>316</v>
      </c>
      <c r="C1883" t="s">
        <v>262</v>
      </c>
      <c r="D1883" t="s">
        <v>254</v>
      </c>
      <c r="E1883">
        <v>7992</v>
      </c>
      <c r="F1883" t="s">
        <v>3806</v>
      </c>
      <c r="G1883" t="s">
        <v>263</v>
      </c>
      <c r="H1883" t="s">
        <v>277</v>
      </c>
      <c r="I1883">
        <v>25</v>
      </c>
    </row>
    <row r="1884" spans="1:10" x14ac:dyDescent="0.2">
      <c r="A1884" t="s">
        <v>406</v>
      </c>
      <c r="B1884" t="s">
        <v>316</v>
      </c>
      <c r="C1884" t="s">
        <v>253</v>
      </c>
      <c r="D1884" t="s">
        <v>254</v>
      </c>
      <c r="E1884">
        <v>8072</v>
      </c>
      <c r="F1884" t="s">
        <v>3480</v>
      </c>
      <c r="G1884" t="s">
        <v>259</v>
      </c>
      <c r="H1884" t="s">
        <v>261</v>
      </c>
      <c r="I1884">
        <v>11</v>
      </c>
    </row>
    <row r="1885" spans="1:10" x14ac:dyDescent="0.2">
      <c r="A1885" t="s">
        <v>406</v>
      </c>
      <c r="B1885" t="s">
        <v>316</v>
      </c>
      <c r="C1885" t="s">
        <v>253</v>
      </c>
      <c r="D1885" t="s">
        <v>254</v>
      </c>
      <c r="E1885">
        <v>8104</v>
      </c>
      <c r="F1885" t="s">
        <v>3052</v>
      </c>
      <c r="G1885" t="s">
        <v>255</v>
      </c>
      <c r="H1885" t="s">
        <v>261</v>
      </c>
      <c r="I1885">
        <v>109</v>
      </c>
    </row>
    <row r="1886" spans="1:10" x14ac:dyDescent="0.2">
      <c r="A1886" t="s">
        <v>406</v>
      </c>
      <c r="B1886" t="s">
        <v>316</v>
      </c>
      <c r="C1886" t="s">
        <v>253</v>
      </c>
      <c r="D1886" t="s">
        <v>254</v>
      </c>
      <c r="E1886">
        <v>8358</v>
      </c>
      <c r="F1886" t="s">
        <v>3053</v>
      </c>
      <c r="G1886" t="s">
        <v>255</v>
      </c>
      <c r="H1886" t="s">
        <v>424</v>
      </c>
      <c r="I1886" t="s">
        <v>286</v>
      </c>
      <c r="J1886" t="s">
        <v>3889</v>
      </c>
    </row>
    <row r="1887" spans="1:10" x14ac:dyDescent="0.2">
      <c r="A1887" t="s">
        <v>406</v>
      </c>
      <c r="B1887" t="s">
        <v>316</v>
      </c>
      <c r="C1887" t="s">
        <v>253</v>
      </c>
      <c r="D1887" t="s">
        <v>254</v>
      </c>
      <c r="E1887">
        <v>8365</v>
      </c>
      <c r="F1887" t="s">
        <v>3481</v>
      </c>
      <c r="G1887" t="s">
        <v>255</v>
      </c>
      <c r="H1887" t="s">
        <v>424</v>
      </c>
      <c r="I1887">
        <v>118</v>
      </c>
    </row>
    <row r="1888" spans="1:10" x14ac:dyDescent="0.2">
      <c r="A1888" t="s">
        <v>406</v>
      </c>
      <c r="B1888" t="s">
        <v>316</v>
      </c>
      <c r="C1888" t="s">
        <v>253</v>
      </c>
      <c r="D1888" t="s">
        <v>254</v>
      </c>
      <c r="E1888">
        <v>8518</v>
      </c>
      <c r="F1888" t="s">
        <v>1508</v>
      </c>
      <c r="G1888" t="s">
        <v>255</v>
      </c>
      <c r="H1888" t="s">
        <v>1242</v>
      </c>
      <c r="I1888">
        <v>50</v>
      </c>
    </row>
    <row r="1889" spans="1:10" x14ac:dyDescent="0.2">
      <c r="A1889" t="s">
        <v>406</v>
      </c>
      <c r="B1889" t="s">
        <v>316</v>
      </c>
      <c r="C1889" t="s">
        <v>253</v>
      </c>
      <c r="D1889" t="s">
        <v>254</v>
      </c>
      <c r="E1889">
        <v>8570</v>
      </c>
      <c r="F1889" t="s">
        <v>3184</v>
      </c>
      <c r="G1889" t="s">
        <v>255</v>
      </c>
      <c r="H1889" t="s">
        <v>291</v>
      </c>
      <c r="I1889" t="s">
        <v>322</v>
      </c>
      <c r="J1889" t="s">
        <v>4197</v>
      </c>
    </row>
    <row r="1890" spans="1:10" x14ac:dyDescent="0.2">
      <c r="A1890" t="s">
        <v>406</v>
      </c>
      <c r="B1890" t="s">
        <v>316</v>
      </c>
      <c r="C1890" t="s">
        <v>253</v>
      </c>
      <c r="D1890" t="s">
        <v>254</v>
      </c>
      <c r="E1890">
        <v>8600</v>
      </c>
      <c r="F1890" t="s">
        <v>3054</v>
      </c>
      <c r="G1890" t="s">
        <v>255</v>
      </c>
      <c r="H1890" t="s">
        <v>424</v>
      </c>
      <c r="I1890">
        <v>611</v>
      </c>
    </row>
    <row r="1891" spans="1:10" x14ac:dyDescent="0.2">
      <c r="A1891" t="s">
        <v>406</v>
      </c>
      <c r="B1891" t="s">
        <v>316</v>
      </c>
      <c r="C1891" t="s">
        <v>253</v>
      </c>
      <c r="D1891" t="s">
        <v>254</v>
      </c>
      <c r="E1891">
        <v>8705</v>
      </c>
      <c r="F1891" t="s">
        <v>3055</v>
      </c>
      <c r="G1891" t="s">
        <v>259</v>
      </c>
      <c r="H1891" t="s">
        <v>1242</v>
      </c>
      <c r="I1891">
        <v>20</v>
      </c>
    </row>
    <row r="1892" spans="1:10" x14ac:dyDescent="0.2">
      <c r="A1892" t="s">
        <v>406</v>
      </c>
      <c r="B1892" t="s">
        <v>316</v>
      </c>
      <c r="C1892" t="s">
        <v>253</v>
      </c>
      <c r="D1892" t="s">
        <v>254</v>
      </c>
      <c r="E1892">
        <v>8737</v>
      </c>
      <c r="F1892" t="s">
        <v>3056</v>
      </c>
      <c r="G1892" t="s">
        <v>263</v>
      </c>
      <c r="H1892" t="s">
        <v>1242</v>
      </c>
      <c r="I1892">
        <v>120</v>
      </c>
    </row>
    <row r="1893" spans="1:10" x14ac:dyDescent="0.2">
      <c r="A1893" t="s">
        <v>406</v>
      </c>
      <c r="B1893" t="s">
        <v>316</v>
      </c>
      <c r="C1893" t="s">
        <v>253</v>
      </c>
      <c r="D1893" t="s">
        <v>254</v>
      </c>
      <c r="E1893">
        <v>8795</v>
      </c>
      <c r="F1893" t="s">
        <v>3057</v>
      </c>
      <c r="G1893" t="s">
        <v>255</v>
      </c>
      <c r="H1893" t="s">
        <v>583</v>
      </c>
      <c r="I1893" t="s">
        <v>452</v>
      </c>
      <c r="J1893" t="s">
        <v>4185</v>
      </c>
    </row>
    <row r="1894" spans="1:10" x14ac:dyDescent="0.2">
      <c r="A1894" t="s">
        <v>406</v>
      </c>
      <c r="B1894" t="s">
        <v>316</v>
      </c>
      <c r="C1894" t="s">
        <v>253</v>
      </c>
      <c r="D1894" t="s">
        <v>254</v>
      </c>
      <c r="E1894">
        <v>8836</v>
      </c>
      <c r="F1894" t="s">
        <v>3058</v>
      </c>
      <c r="G1894" t="s">
        <v>259</v>
      </c>
      <c r="H1894" t="s">
        <v>281</v>
      </c>
      <c r="I1894">
        <v>24</v>
      </c>
    </row>
    <row r="1895" spans="1:10" x14ac:dyDescent="0.2">
      <c r="A1895" t="s">
        <v>406</v>
      </c>
      <c r="B1895" t="s">
        <v>316</v>
      </c>
      <c r="C1895" t="s">
        <v>253</v>
      </c>
      <c r="D1895" t="s">
        <v>254</v>
      </c>
      <c r="E1895">
        <v>8890</v>
      </c>
      <c r="F1895" t="s">
        <v>3059</v>
      </c>
      <c r="G1895" t="s">
        <v>259</v>
      </c>
      <c r="H1895" t="s">
        <v>281</v>
      </c>
      <c r="I1895">
        <v>454</v>
      </c>
    </row>
    <row r="1896" spans="1:10" x14ac:dyDescent="0.2">
      <c r="A1896" t="s">
        <v>406</v>
      </c>
      <c r="B1896" t="s">
        <v>316</v>
      </c>
      <c r="C1896" t="s">
        <v>262</v>
      </c>
      <c r="D1896" t="s">
        <v>254</v>
      </c>
      <c r="E1896">
        <v>8909</v>
      </c>
      <c r="F1896" t="s">
        <v>1525</v>
      </c>
      <c r="G1896" t="s">
        <v>259</v>
      </c>
      <c r="H1896" t="s">
        <v>281</v>
      </c>
      <c r="I1896">
        <v>451</v>
      </c>
    </row>
    <row r="1897" spans="1:10" x14ac:dyDescent="0.2">
      <c r="A1897" t="s">
        <v>406</v>
      </c>
      <c r="B1897" t="s">
        <v>316</v>
      </c>
      <c r="C1897" t="s">
        <v>262</v>
      </c>
      <c r="D1897" t="s">
        <v>258</v>
      </c>
      <c r="E1897">
        <v>8914</v>
      </c>
      <c r="F1897" t="s">
        <v>3060</v>
      </c>
      <c r="G1897" t="s">
        <v>267</v>
      </c>
      <c r="H1897" t="s">
        <v>281</v>
      </c>
      <c r="I1897">
        <v>156</v>
      </c>
    </row>
    <row r="1898" spans="1:10" x14ac:dyDescent="0.2">
      <c r="A1898" t="s">
        <v>406</v>
      </c>
      <c r="B1898" t="s">
        <v>316</v>
      </c>
      <c r="C1898" t="s">
        <v>262</v>
      </c>
      <c r="D1898" t="s">
        <v>258</v>
      </c>
      <c r="E1898">
        <v>8955</v>
      </c>
      <c r="F1898" t="s">
        <v>3061</v>
      </c>
      <c r="G1898" t="s">
        <v>292</v>
      </c>
      <c r="H1898" t="s">
        <v>293</v>
      </c>
      <c r="I1898" t="s">
        <v>305</v>
      </c>
      <c r="J1898" t="s">
        <v>3930</v>
      </c>
    </row>
    <row r="1899" spans="1:10" x14ac:dyDescent="0.2">
      <c r="A1899" t="s">
        <v>406</v>
      </c>
      <c r="B1899" t="s">
        <v>316</v>
      </c>
      <c r="C1899" t="s">
        <v>253</v>
      </c>
      <c r="D1899" t="s">
        <v>254</v>
      </c>
      <c r="E1899">
        <v>9025</v>
      </c>
      <c r="F1899" t="s">
        <v>3062</v>
      </c>
      <c r="G1899" t="s">
        <v>255</v>
      </c>
      <c r="H1899" t="s">
        <v>338</v>
      </c>
      <c r="I1899">
        <v>883</v>
      </c>
    </row>
    <row r="1900" spans="1:10" x14ac:dyDescent="0.2">
      <c r="A1900" t="s">
        <v>406</v>
      </c>
      <c r="B1900" t="s">
        <v>316</v>
      </c>
      <c r="C1900" t="s">
        <v>253</v>
      </c>
      <c r="D1900" t="s">
        <v>254</v>
      </c>
      <c r="E1900">
        <v>9268</v>
      </c>
      <c r="F1900" t="s">
        <v>3063</v>
      </c>
      <c r="G1900" t="s">
        <v>263</v>
      </c>
      <c r="H1900" t="s">
        <v>261</v>
      </c>
      <c r="I1900">
        <v>51</v>
      </c>
    </row>
    <row r="1901" spans="1:10" x14ac:dyDescent="0.2">
      <c r="A1901" t="s">
        <v>406</v>
      </c>
      <c r="B1901" t="s">
        <v>316</v>
      </c>
      <c r="C1901" t="s">
        <v>253</v>
      </c>
      <c r="D1901" t="s">
        <v>258</v>
      </c>
      <c r="E1901">
        <v>9272</v>
      </c>
      <c r="F1901" t="s">
        <v>3064</v>
      </c>
      <c r="G1901" t="s">
        <v>267</v>
      </c>
      <c r="H1901" t="s">
        <v>265</v>
      </c>
      <c r="I1901">
        <v>80</v>
      </c>
    </row>
    <row r="1902" spans="1:10" x14ac:dyDescent="0.2">
      <c r="A1902" t="s">
        <v>406</v>
      </c>
      <c r="B1902" t="s">
        <v>316</v>
      </c>
      <c r="C1902" t="s">
        <v>253</v>
      </c>
      <c r="D1902" t="s">
        <v>254</v>
      </c>
      <c r="E1902">
        <v>9318</v>
      </c>
      <c r="F1902" t="s">
        <v>3065</v>
      </c>
      <c r="G1902" t="s">
        <v>263</v>
      </c>
      <c r="H1902" t="s">
        <v>1242</v>
      </c>
      <c r="I1902">
        <v>33</v>
      </c>
    </row>
    <row r="1903" spans="1:10" x14ac:dyDescent="0.2">
      <c r="A1903" t="s">
        <v>406</v>
      </c>
      <c r="B1903" t="s">
        <v>316</v>
      </c>
      <c r="C1903" t="s">
        <v>253</v>
      </c>
      <c r="D1903" t="s">
        <v>254</v>
      </c>
      <c r="E1903">
        <v>9364</v>
      </c>
      <c r="F1903" t="s">
        <v>484</v>
      </c>
      <c r="G1903" t="s">
        <v>255</v>
      </c>
      <c r="H1903" t="s">
        <v>485</v>
      </c>
      <c r="I1903" t="s">
        <v>322</v>
      </c>
      <c r="J1903" t="s">
        <v>4198</v>
      </c>
    </row>
    <row r="1904" spans="1:10" x14ac:dyDescent="0.2">
      <c r="A1904" t="s">
        <v>406</v>
      </c>
      <c r="B1904" t="s">
        <v>316</v>
      </c>
      <c r="C1904" t="s">
        <v>257</v>
      </c>
      <c r="D1904" t="s">
        <v>254</v>
      </c>
      <c r="E1904">
        <v>9446</v>
      </c>
      <c r="F1904" t="s">
        <v>3066</v>
      </c>
      <c r="G1904" t="s">
        <v>259</v>
      </c>
      <c r="H1904" t="s">
        <v>266</v>
      </c>
      <c r="I1904">
        <v>67</v>
      </c>
    </row>
    <row r="1905" spans="1:10" x14ac:dyDescent="0.2">
      <c r="A1905" t="s">
        <v>406</v>
      </c>
      <c r="B1905" t="s">
        <v>316</v>
      </c>
      <c r="C1905" t="s">
        <v>264</v>
      </c>
      <c r="D1905" t="s">
        <v>254</v>
      </c>
      <c r="E1905">
        <v>9450</v>
      </c>
      <c r="F1905" t="s">
        <v>1286</v>
      </c>
      <c r="G1905" t="s">
        <v>255</v>
      </c>
      <c r="H1905" t="s">
        <v>266</v>
      </c>
      <c r="I1905">
        <v>251</v>
      </c>
    </row>
    <row r="1906" spans="1:10" x14ac:dyDescent="0.2">
      <c r="A1906" t="s">
        <v>406</v>
      </c>
      <c r="B1906" t="s">
        <v>316</v>
      </c>
      <c r="C1906" t="s">
        <v>257</v>
      </c>
      <c r="D1906" t="s">
        <v>254</v>
      </c>
      <c r="E1906">
        <v>9470</v>
      </c>
      <c r="F1906" t="s">
        <v>3067</v>
      </c>
      <c r="G1906" t="s">
        <v>255</v>
      </c>
      <c r="H1906" t="s">
        <v>266</v>
      </c>
      <c r="I1906">
        <v>757</v>
      </c>
    </row>
    <row r="1907" spans="1:10" x14ac:dyDescent="0.2">
      <c r="A1907" t="s">
        <v>406</v>
      </c>
      <c r="B1907" t="s">
        <v>316</v>
      </c>
      <c r="C1907" t="s">
        <v>262</v>
      </c>
      <c r="D1907" t="s">
        <v>254</v>
      </c>
      <c r="E1907">
        <v>9539</v>
      </c>
      <c r="F1907" t="s">
        <v>3068</v>
      </c>
      <c r="G1907" t="s">
        <v>263</v>
      </c>
      <c r="H1907" t="s">
        <v>426</v>
      </c>
      <c r="I1907">
        <v>334</v>
      </c>
    </row>
    <row r="1908" spans="1:10" x14ac:dyDescent="0.2">
      <c r="A1908" t="s">
        <v>406</v>
      </c>
      <c r="B1908" t="s">
        <v>316</v>
      </c>
      <c r="C1908" t="s">
        <v>262</v>
      </c>
      <c r="D1908" t="s">
        <v>254</v>
      </c>
      <c r="E1908">
        <v>9621</v>
      </c>
      <c r="F1908" t="s">
        <v>3069</v>
      </c>
      <c r="G1908" t="s">
        <v>255</v>
      </c>
      <c r="H1908" t="s">
        <v>260</v>
      </c>
      <c r="I1908">
        <v>349</v>
      </c>
    </row>
    <row r="1909" spans="1:10" x14ac:dyDescent="0.2">
      <c r="A1909" t="s">
        <v>406</v>
      </c>
      <c r="B1909" t="s">
        <v>316</v>
      </c>
      <c r="C1909" t="s">
        <v>253</v>
      </c>
      <c r="D1909" t="s">
        <v>254</v>
      </c>
      <c r="E1909">
        <v>9633</v>
      </c>
      <c r="F1909" t="s">
        <v>3070</v>
      </c>
      <c r="G1909" t="s">
        <v>255</v>
      </c>
      <c r="H1909" t="s">
        <v>260</v>
      </c>
      <c r="I1909">
        <v>110</v>
      </c>
    </row>
    <row r="1910" spans="1:10" x14ac:dyDescent="0.2">
      <c r="A1910" t="s">
        <v>406</v>
      </c>
      <c r="B1910" t="s">
        <v>316</v>
      </c>
      <c r="C1910" t="s">
        <v>262</v>
      </c>
      <c r="D1910" t="s">
        <v>254</v>
      </c>
      <c r="E1910">
        <v>9672</v>
      </c>
      <c r="F1910" t="s">
        <v>541</v>
      </c>
      <c r="G1910" t="s">
        <v>255</v>
      </c>
      <c r="H1910" t="s">
        <v>260</v>
      </c>
      <c r="I1910">
        <v>905</v>
      </c>
    </row>
    <row r="1911" spans="1:10" x14ac:dyDescent="0.2">
      <c r="A1911" t="s">
        <v>406</v>
      </c>
      <c r="B1911" t="s">
        <v>316</v>
      </c>
      <c r="C1911" t="s">
        <v>262</v>
      </c>
      <c r="D1911" t="s">
        <v>254</v>
      </c>
      <c r="E1911">
        <v>9702</v>
      </c>
      <c r="F1911" t="s">
        <v>3071</v>
      </c>
      <c r="G1911" t="s">
        <v>255</v>
      </c>
      <c r="H1911" t="s">
        <v>266</v>
      </c>
      <c r="I1911">
        <v>99</v>
      </c>
    </row>
    <row r="1912" spans="1:10" x14ac:dyDescent="0.2">
      <c r="A1912" t="s">
        <v>406</v>
      </c>
      <c r="B1912" t="s">
        <v>316</v>
      </c>
      <c r="C1912" t="s">
        <v>262</v>
      </c>
      <c r="D1912" t="s">
        <v>254</v>
      </c>
      <c r="E1912">
        <v>9722</v>
      </c>
      <c r="F1912" t="s">
        <v>1403</v>
      </c>
      <c r="G1912" t="s">
        <v>255</v>
      </c>
      <c r="H1912" t="s">
        <v>260</v>
      </c>
      <c r="I1912">
        <v>327</v>
      </c>
    </row>
    <row r="1913" spans="1:10" x14ac:dyDescent="0.2">
      <c r="A1913" t="s">
        <v>406</v>
      </c>
      <c r="B1913" t="s">
        <v>279</v>
      </c>
      <c r="C1913" t="s">
        <v>264</v>
      </c>
      <c r="D1913" t="s">
        <v>254</v>
      </c>
      <c r="E1913">
        <v>7747</v>
      </c>
      <c r="F1913" t="s">
        <v>1400</v>
      </c>
      <c r="G1913" t="s">
        <v>255</v>
      </c>
      <c r="H1913" t="s">
        <v>331</v>
      </c>
      <c r="I1913" t="s">
        <v>452</v>
      </c>
      <c r="J1913" t="s">
        <v>3540</v>
      </c>
    </row>
    <row r="1914" spans="1:10" x14ac:dyDescent="0.2">
      <c r="A1914" t="s">
        <v>406</v>
      </c>
      <c r="B1914" t="s">
        <v>1429</v>
      </c>
      <c r="C1914" t="s">
        <v>253</v>
      </c>
      <c r="D1914" t="s">
        <v>254</v>
      </c>
      <c r="E1914">
        <v>2183</v>
      </c>
      <c r="F1914" t="s">
        <v>3072</v>
      </c>
      <c r="G1914" t="s">
        <v>255</v>
      </c>
      <c r="H1914" t="s">
        <v>260</v>
      </c>
      <c r="I1914">
        <v>262</v>
      </c>
    </row>
    <row r="1915" spans="1:10" x14ac:dyDescent="0.2">
      <c r="A1915" t="s">
        <v>406</v>
      </c>
      <c r="B1915" t="s">
        <v>1429</v>
      </c>
      <c r="C1915" t="s">
        <v>262</v>
      </c>
      <c r="D1915" t="s">
        <v>254</v>
      </c>
      <c r="E1915">
        <v>2215</v>
      </c>
      <c r="F1915" t="s">
        <v>3073</v>
      </c>
      <c r="G1915" t="s">
        <v>255</v>
      </c>
      <c r="H1915" t="s">
        <v>256</v>
      </c>
      <c r="I1915">
        <v>65</v>
      </c>
    </row>
    <row r="1916" spans="1:10" x14ac:dyDescent="0.2">
      <c r="A1916" t="s">
        <v>406</v>
      </c>
      <c r="B1916" t="s">
        <v>1429</v>
      </c>
      <c r="C1916" t="s">
        <v>253</v>
      </c>
      <c r="D1916" t="s">
        <v>254</v>
      </c>
      <c r="E1916">
        <v>2608</v>
      </c>
      <c r="F1916" t="s">
        <v>3074</v>
      </c>
      <c r="G1916" t="s">
        <v>263</v>
      </c>
      <c r="H1916" t="s">
        <v>256</v>
      </c>
      <c r="I1916">
        <v>15</v>
      </c>
    </row>
    <row r="1917" spans="1:10" x14ac:dyDescent="0.2">
      <c r="A1917" t="s">
        <v>406</v>
      </c>
      <c r="B1917" t="s">
        <v>1429</v>
      </c>
      <c r="C1917" t="s">
        <v>262</v>
      </c>
      <c r="D1917" t="s">
        <v>254</v>
      </c>
      <c r="E1917">
        <v>3001</v>
      </c>
      <c r="F1917" t="s">
        <v>3075</v>
      </c>
      <c r="G1917" t="s">
        <v>255</v>
      </c>
      <c r="H1917" t="s">
        <v>288</v>
      </c>
      <c r="I1917">
        <v>447</v>
      </c>
    </row>
    <row r="1918" spans="1:10" x14ac:dyDescent="0.2">
      <c r="A1918" t="s">
        <v>406</v>
      </c>
      <c r="B1918" t="s">
        <v>1429</v>
      </c>
      <c r="C1918" t="s">
        <v>262</v>
      </c>
      <c r="D1918" t="s">
        <v>254</v>
      </c>
      <c r="E1918">
        <v>3053</v>
      </c>
      <c r="F1918" t="s">
        <v>3076</v>
      </c>
      <c r="G1918" t="s">
        <v>255</v>
      </c>
      <c r="H1918" t="s">
        <v>265</v>
      </c>
      <c r="I1918">
        <v>207</v>
      </c>
    </row>
    <row r="1919" spans="1:10" x14ac:dyDescent="0.2">
      <c r="A1919" t="s">
        <v>406</v>
      </c>
      <c r="B1919" t="s">
        <v>1429</v>
      </c>
      <c r="C1919" t="s">
        <v>262</v>
      </c>
      <c r="D1919" t="s">
        <v>254</v>
      </c>
      <c r="E1919">
        <v>3196</v>
      </c>
      <c r="F1919" t="s">
        <v>3077</v>
      </c>
      <c r="G1919" t="s">
        <v>255</v>
      </c>
      <c r="H1919" t="s">
        <v>265</v>
      </c>
      <c r="I1919">
        <v>280</v>
      </c>
    </row>
    <row r="1920" spans="1:10" x14ac:dyDescent="0.2">
      <c r="A1920" t="s">
        <v>406</v>
      </c>
      <c r="B1920" t="s">
        <v>1429</v>
      </c>
      <c r="C1920" t="s">
        <v>253</v>
      </c>
      <c r="D1920" t="s">
        <v>258</v>
      </c>
      <c r="E1920">
        <v>3370</v>
      </c>
      <c r="F1920" t="s">
        <v>3078</v>
      </c>
      <c r="G1920" t="s">
        <v>259</v>
      </c>
      <c r="H1920" t="s">
        <v>265</v>
      </c>
      <c r="I1920">
        <v>11</v>
      </c>
    </row>
    <row r="1921" spans="1:10" x14ac:dyDescent="0.2">
      <c r="A1921" t="s">
        <v>406</v>
      </c>
      <c r="B1921" t="s">
        <v>1429</v>
      </c>
      <c r="C1921" t="s">
        <v>262</v>
      </c>
      <c r="D1921" t="s">
        <v>254</v>
      </c>
      <c r="E1921">
        <v>3663</v>
      </c>
      <c r="F1921" t="s">
        <v>3079</v>
      </c>
      <c r="G1921" t="s">
        <v>263</v>
      </c>
      <c r="H1921" t="s">
        <v>266</v>
      </c>
      <c r="I1921">
        <v>59</v>
      </c>
    </row>
    <row r="1922" spans="1:10" x14ac:dyDescent="0.2">
      <c r="A1922" t="s">
        <v>406</v>
      </c>
      <c r="B1922" t="s">
        <v>1429</v>
      </c>
      <c r="C1922" t="s">
        <v>253</v>
      </c>
      <c r="D1922" t="s">
        <v>254</v>
      </c>
      <c r="E1922">
        <v>3933</v>
      </c>
      <c r="F1922" t="s">
        <v>3080</v>
      </c>
      <c r="G1922" t="s">
        <v>259</v>
      </c>
      <c r="H1922" t="s">
        <v>266</v>
      </c>
      <c r="I1922">
        <v>90</v>
      </c>
    </row>
    <row r="1923" spans="1:10" x14ac:dyDescent="0.2">
      <c r="A1923" t="s">
        <v>406</v>
      </c>
      <c r="B1923" t="s">
        <v>1429</v>
      </c>
      <c r="C1923" t="s">
        <v>253</v>
      </c>
      <c r="D1923" t="s">
        <v>254</v>
      </c>
      <c r="E1923">
        <v>3979</v>
      </c>
      <c r="F1923" t="s">
        <v>3081</v>
      </c>
      <c r="G1923" t="s">
        <v>267</v>
      </c>
      <c r="H1923" t="s">
        <v>266</v>
      </c>
      <c r="I1923">
        <v>51</v>
      </c>
    </row>
    <row r="1924" spans="1:10" x14ac:dyDescent="0.2">
      <c r="A1924" t="s">
        <v>406</v>
      </c>
      <c r="B1924" t="s">
        <v>1429</v>
      </c>
      <c r="C1924" t="s">
        <v>257</v>
      </c>
      <c r="D1924" t="s">
        <v>254</v>
      </c>
      <c r="E1924">
        <v>3993</v>
      </c>
      <c r="F1924" t="s">
        <v>3082</v>
      </c>
      <c r="G1924" t="s">
        <v>267</v>
      </c>
      <c r="H1924" t="s">
        <v>266</v>
      </c>
      <c r="I1924" t="s">
        <v>286</v>
      </c>
      <c r="J1924" t="s">
        <v>4096</v>
      </c>
    </row>
    <row r="1925" spans="1:10" x14ac:dyDescent="0.2">
      <c r="A1925" t="s">
        <v>406</v>
      </c>
      <c r="B1925" t="s">
        <v>1429</v>
      </c>
      <c r="C1925" t="s">
        <v>257</v>
      </c>
      <c r="D1925" t="s">
        <v>254</v>
      </c>
      <c r="E1925">
        <v>4399</v>
      </c>
      <c r="F1925" t="s">
        <v>3083</v>
      </c>
      <c r="G1925" t="s">
        <v>267</v>
      </c>
      <c r="H1925" t="s">
        <v>266</v>
      </c>
      <c r="I1925">
        <v>226</v>
      </c>
    </row>
    <row r="1926" spans="1:10" x14ac:dyDescent="0.2">
      <c r="A1926" t="s">
        <v>406</v>
      </c>
      <c r="B1926" t="s">
        <v>1429</v>
      </c>
      <c r="C1926" t="s">
        <v>253</v>
      </c>
      <c r="D1926" t="s">
        <v>258</v>
      </c>
      <c r="E1926">
        <v>4435</v>
      </c>
      <c r="F1926" t="s">
        <v>508</v>
      </c>
      <c r="G1926" t="s">
        <v>267</v>
      </c>
      <c r="H1926" t="s">
        <v>266</v>
      </c>
      <c r="I1926">
        <v>380</v>
      </c>
    </row>
    <row r="1927" spans="1:10" x14ac:dyDescent="0.2">
      <c r="A1927" t="s">
        <v>406</v>
      </c>
      <c r="B1927" t="s">
        <v>1429</v>
      </c>
      <c r="C1927" t="s">
        <v>262</v>
      </c>
      <c r="D1927" t="s">
        <v>254</v>
      </c>
      <c r="E1927">
        <v>4840</v>
      </c>
      <c r="F1927" t="s">
        <v>3084</v>
      </c>
      <c r="G1927" t="s">
        <v>259</v>
      </c>
      <c r="H1927" t="s">
        <v>260</v>
      </c>
      <c r="I1927">
        <v>41</v>
      </c>
    </row>
    <row r="1928" spans="1:10" x14ac:dyDescent="0.2">
      <c r="A1928" t="s">
        <v>406</v>
      </c>
      <c r="B1928" t="s">
        <v>1429</v>
      </c>
      <c r="C1928" t="s">
        <v>253</v>
      </c>
      <c r="D1928" t="s">
        <v>258</v>
      </c>
      <c r="E1928">
        <v>5277</v>
      </c>
      <c r="F1928" t="s">
        <v>3085</v>
      </c>
      <c r="G1928" t="s">
        <v>259</v>
      </c>
      <c r="H1928" t="s">
        <v>297</v>
      </c>
      <c r="I1928">
        <v>34</v>
      </c>
    </row>
    <row r="1929" spans="1:10" x14ac:dyDescent="0.2">
      <c r="A1929" t="s">
        <v>406</v>
      </c>
      <c r="B1929" t="s">
        <v>1429</v>
      </c>
      <c r="C1929" t="s">
        <v>253</v>
      </c>
      <c r="D1929" t="s">
        <v>254</v>
      </c>
      <c r="E1929">
        <v>5363</v>
      </c>
      <c r="F1929" t="s">
        <v>3086</v>
      </c>
      <c r="G1929" t="s">
        <v>255</v>
      </c>
      <c r="H1929" t="s">
        <v>297</v>
      </c>
      <c r="I1929">
        <v>142</v>
      </c>
    </row>
    <row r="1930" spans="1:10" x14ac:dyDescent="0.2">
      <c r="A1930" t="s">
        <v>406</v>
      </c>
      <c r="B1930" t="s">
        <v>1429</v>
      </c>
      <c r="C1930" t="s">
        <v>253</v>
      </c>
      <c r="D1930" t="s">
        <v>254</v>
      </c>
      <c r="E1930">
        <v>5381</v>
      </c>
      <c r="F1930" t="s">
        <v>3268</v>
      </c>
      <c r="G1930" t="s">
        <v>259</v>
      </c>
      <c r="H1930" t="s">
        <v>297</v>
      </c>
      <c r="I1930">
        <v>47</v>
      </c>
    </row>
    <row r="1931" spans="1:10" x14ac:dyDescent="0.2">
      <c r="A1931" t="s">
        <v>406</v>
      </c>
      <c r="B1931" t="s">
        <v>1429</v>
      </c>
      <c r="C1931" t="s">
        <v>262</v>
      </c>
      <c r="D1931" t="s">
        <v>254</v>
      </c>
      <c r="E1931">
        <v>5395</v>
      </c>
      <c r="F1931" t="s">
        <v>3087</v>
      </c>
      <c r="G1931" t="s">
        <v>263</v>
      </c>
      <c r="H1931" t="s">
        <v>297</v>
      </c>
      <c r="I1931">
        <v>20</v>
      </c>
    </row>
    <row r="1932" spans="1:10" x14ac:dyDescent="0.2">
      <c r="A1932" t="s">
        <v>406</v>
      </c>
      <c r="B1932" t="s">
        <v>1429</v>
      </c>
      <c r="C1932" t="s">
        <v>262</v>
      </c>
      <c r="D1932" t="s">
        <v>258</v>
      </c>
      <c r="E1932">
        <v>5610</v>
      </c>
      <c r="F1932" t="s">
        <v>3088</v>
      </c>
      <c r="G1932" t="s">
        <v>263</v>
      </c>
      <c r="H1932" t="s">
        <v>622</v>
      </c>
      <c r="I1932">
        <v>13</v>
      </c>
    </row>
    <row r="1933" spans="1:10" x14ac:dyDescent="0.2">
      <c r="A1933" t="s">
        <v>406</v>
      </c>
      <c r="B1933" t="s">
        <v>1429</v>
      </c>
      <c r="C1933" t="s">
        <v>253</v>
      </c>
      <c r="D1933" t="s">
        <v>258</v>
      </c>
      <c r="E1933">
        <v>5721</v>
      </c>
      <c r="F1933" t="s">
        <v>3089</v>
      </c>
      <c r="G1933" t="s">
        <v>255</v>
      </c>
      <c r="H1933" t="s">
        <v>343</v>
      </c>
      <c r="I1933">
        <v>45</v>
      </c>
    </row>
    <row r="1934" spans="1:10" x14ac:dyDescent="0.2">
      <c r="A1934" t="s">
        <v>406</v>
      </c>
      <c r="B1934" t="s">
        <v>1429</v>
      </c>
      <c r="C1934" t="s">
        <v>253</v>
      </c>
      <c r="D1934" t="s">
        <v>258</v>
      </c>
      <c r="E1934">
        <v>5941</v>
      </c>
      <c r="F1934" t="s">
        <v>3090</v>
      </c>
      <c r="G1934" t="s">
        <v>263</v>
      </c>
      <c r="H1934" t="s">
        <v>270</v>
      </c>
      <c r="I1934">
        <v>69</v>
      </c>
    </row>
    <row r="1935" spans="1:10" x14ac:dyDescent="0.2">
      <c r="A1935" t="s">
        <v>406</v>
      </c>
      <c r="B1935" t="s">
        <v>1429</v>
      </c>
      <c r="C1935" t="s">
        <v>253</v>
      </c>
      <c r="D1935" t="s">
        <v>254</v>
      </c>
      <c r="E1935">
        <v>5964</v>
      </c>
      <c r="F1935" t="s">
        <v>468</v>
      </c>
      <c r="G1935" t="s">
        <v>263</v>
      </c>
      <c r="H1935" t="s">
        <v>270</v>
      </c>
      <c r="I1935">
        <v>22</v>
      </c>
    </row>
    <row r="1936" spans="1:10" x14ac:dyDescent="0.2">
      <c r="A1936" t="s">
        <v>406</v>
      </c>
      <c r="B1936" t="s">
        <v>1429</v>
      </c>
      <c r="C1936" t="s">
        <v>262</v>
      </c>
      <c r="D1936" t="s">
        <v>254</v>
      </c>
      <c r="E1936">
        <v>6067</v>
      </c>
      <c r="F1936" t="s">
        <v>3091</v>
      </c>
      <c r="G1936" t="s">
        <v>267</v>
      </c>
      <c r="H1936" t="s">
        <v>260</v>
      </c>
      <c r="I1936">
        <v>126</v>
      </c>
    </row>
    <row r="1937" spans="1:9" x14ac:dyDescent="0.2">
      <c r="A1937" t="s">
        <v>406</v>
      </c>
      <c r="B1937" t="s">
        <v>1429</v>
      </c>
      <c r="C1937" t="s">
        <v>262</v>
      </c>
      <c r="D1937" t="s">
        <v>254</v>
      </c>
      <c r="E1937">
        <v>6081</v>
      </c>
      <c r="F1937" t="s">
        <v>3092</v>
      </c>
      <c r="G1937" t="s">
        <v>267</v>
      </c>
      <c r="H1937" t="s">
        <v>260</v>
      </c>
      <c r="I1937">
        <v>52</v>
      </c>
    </row>
    <row r="1938" spans="1:9" x14ac:dyDescent="0.2">
      <c r="A1938" t="s">
        <v>406</v>
      </c>
      <c r="B1938" t="s">
        <v>1429</v>
      </c>
      <c r="C1938" t="s">
        <v>253</v>
      </c>
      <c r="D1938" t="s">
        <v>254</v>
      </c>
      <c r="E1938">
        <v>6092</v>
      </c>
      <c r="F1938" t="s">
        <v>3093</v>
      </c>
      <c r="G1938" t="s">
        <v>267</v>
      </c>
      <c r="H1938" t="s">
        <v>260</v>
      </c>
      <c r="I1938">
        <v>73</v>
      </c>
    </row>
    <row r="1939" spans="1:9" x14ac:dyDescent="0.2">
      <c r="A1939" t="s">
        <v>406</v>
      </c>
      <c r="B1939" t="s">
        <v>1429</v>
      </c>
      <c r="C1939" t="s">
        <v>262</v>
      </c>
      <c r="D1939" t="s">
        <v>254</v>
      </c>
      <c r="E1939">
        <v>6265</v>
      </c>
      <c r="F1939" t="s">
        <v>3094</v>
      </c>
      <c r="G1939" t="s">
        <v>259</v>
      </c>
      <c r="H1939" t="s">
        <v>276</v>
      </c>
      <c r="I1939">
        <v>39</v>
      </c>
    </row>
    <row r="1940" spans="1:9" x14ac:dyDescent="0.2">
      <c r="A1940" t="s">
        <v>406</v>
      </c>
      <c r="B1940" t="s">
        <v>1429</v>
      </c>
      <c r="C1940" t="s">
        <v>253</v>
      </c>
      <c r="D1940" t="s">
        <v>254</v>
      </c>
      <c r="E1940">
        <v>6276</v>
      </c>
      <c r="F1940" t="s">
        <v>3095</v>
      </c>
      <c r="G1940" t="s">
        <v>259</v>
      </c>
      <c r="H1940" t="s">
        <v>276</v>
      </c>
      <c r="I1940">
        <v>24</v>
      </c>
    </row>
    <row r="1941" spans="1:9" x14ac:dyDescent="0.2">
      <c r="A1941" t="s">
        <v>406</v>
      </c>
      <c r="B1941" t="s">
        <v>1429</v>
      </c>
      <c r="C1941" t="s">
        <v>262</v>
      </c>
      <c r="D1941" t="s">
        <v>258</v>
      </c>
      <c r="E1941">
        <v>6291</v>
      </c>
      <c r="F1941" t="s">
        <v>3096</v>
      </c>
      <c r="G1941" t="s">
        <v>255</v>
      </c>
      <c r="H1941" t="s">
        <v>276</v>
      </c>
      <c r="I1941">
        <v>86</v>
      </c>
    </row>
    <row r="1942" spans="1:9" x14ac:dyDescent="0.2">
      <c r="A1942" t="s">
        <v>406</v>
      </c>
      <c r="B1942" t="s">
        <v>1429</v>
      </c>
      <c r="C1942" t="s">
        <v>253</v>
      </c>
      <c r="D1942" t="s">
        <v>254</v>
      </c>
      <c r="E1942">
        <v>6342</v>
      </c>
      <c r="F1942" t="s">
        <v>3097</v>
      </c>
      <c r="G1942" t="s">
        <v>263</v>
      </c>
      <c r="H1942" t="s">
        <v>276</v>
      </c>
      <c r="I1942">
        <v>33</v>
      </c>
    </row>
    <row r="1943" spans="1:9" x14ac:dyDescent="0.2">
      <c r="A1943" t="s">
        <v>406</v>
      </c>
      <c r="B1943" t="s">
        <v>1429</v>
      </c>
      <c r="C1943" t="s">
        <v>253</v>
      </c>
      <c r="D1943" t="s">
        <v>254</v>
      </c>
      <c r="E1943">
        <v>6424</v>
      </c>
      <c r="F1943" t="s">
        <v>521</v>
      </c>
      <c r="G1943" t="s">
        <v>259</v>
      </c>
      <c r="H1943" t="s">
        <v>276</v>
      </c>
      <c r="I1943">
        <v>55</v>
      </c>
    </row>
    <row r="1944" spans="1:9" x14ac:dyDescent="0.2">
      <c r="A1944" t="s">
        <v>406</v>
      </c>
      <c r="B1944" t="s">
        <v>1429</v>
      </c>
      <c r="C1944" t="s">
        <v>262</v>
      </c>
      <c r="D1944" t="s">
        <v>254</v>
      </c>
      <c r="E1944">
        <v>6540</v>
      </c>
      <c r="F1944" t="s">
        <v>3098</v>
      </c>
      <c r="G1944" t="s">
        <v>255</v>
      </c>
      <c r="H1944" t="s">
        <v>260</v>
      </c>
      <c r="I1944">
        <v>104</v>
      </c>
    </row>
    <row r="1945" spans="1:9" x14ac:dyDescent="0.2">
      <c r="A1945" t="s">
        <v>406</v>
      </c>
      <c r="B1945" t="s">
        <v>1429</v>
      </c>
      <c r="C1945" t="s">
        <v>253</v>
      </c>
      <c r="D1945" t="s">
        <v>258</v>
      </c>
      <c r="E1945">
        <v>6549</v>
      </c>
      <c r="F1945" t="s">
        <v>3099</v>
      </c>
      <c r="G1945" t="s">
        <v>259</v>
      </c>
      <c r="H1945" t="s">
        <v>260</v>
      </c>
      <c r="I1945">
        <v>25</v>
      </c>
    </row>
    <row r="1946" spans="1:9" x14ac:dyDescent="0.2">
      <c r="A1946" t="s">
        <v>406</v>
      </c>
      <c r="B1946" t="s">
        <v>1429</v>
      </c>
      <c r="C1946" t="s">
        <v>262</v>
      </c>
      <c r="D1946" t="s">
        <v>254</v>
      </c>
      <c r="E1946">
        <v>6557</v>
      </c>
      <c r="F1946" t="s">
        <v>3100</v>
      </c>
      <c r="G1946" t="s">
        <v>267</v>
      </c>
      <c r="H1946" t="s">
        <v>260</v>
      </c>
      <c r="I1946">
        <v>83</v>
      </c>
    </row>
    <row r="1947" spans="1:9" x14ac:dyDescent="0.2">
      <c r="A1947" t="s">
        <v>406</v>
      </c>
      <c r="B1947" t="s">
        <v>1429</v>
      </c>
      <c r="C1947" t="s">
        <v>262</v>
      </c>
      <c r="D1947" t="s">
        <v>254</v>
      </c>
      <c r="E1947">
        <v>6633</v>
      </c>
      <c r="F1947" t="s">
        <v>1509</v>
      </c>
      <c r="G1947" t="s">
        <v>263</v>
      </c>
      <c r="H1947" t="s">
        <v>280</v>
      </c>
      <c r="I1947">
        <v>35</v>
      </c>
    </row>
    <row r="1948" spans="1:9" x14ac:dyDescent="0.2">
      <c r="A1948" t="s">
        <v>406</v>
      </c>
      <c r="B1948" t="s">
        <v>1429</v>
      </c>
      <c r="C1948" t="s">
        <v>257</v>
      </c>
      <c r="D1948" t="s">
        <v>254</v>
      </c>
      <c r="E1948">
        <v>6731</v>
      </c>
      <c r="F1948" t="s">
        <v>3269</v>
      </c>
      <c r="G1948" t="s">
        <v>263</v>
      </c>
      <c r="H1948" t="s">
        <v>280</v>
      </c>
      <c r="I1948">
        <v>27</v>
      </c>
    </row>
    <row r="1949" spans="1:9" x14ac:dyDescent="0.2">
      <c r="A1949" t="s">
        <v>406</v>
      </c>
      <c r="B1949" t="s">
        <v>1429</v>
      </c>
      <c r="C1949" t="s">
        <v>253</v>
      </c>
      <c r="D1949" t="s">
        <v>254</v>
      </c>
      <c r="E1949">
        <v>6736</v>
      </c>
      <c r="F1949" t="s">
        <v>1523</v>
      </c>
      <c r="G1949" t="s">
        <v>259</v>
      </c>
      <c r="H1949" t="s">
        <v>280</v>
      </c>
      <c r="I1949">
        <v>412</v>
      </c>
    </row>
    <row r="1950" spans="1:9" x14ac:dyDescent="0.2">
      <c r="A1950" t="s">
        <v>406</v>
      </c>
      <c r="B1950" t="s">
        <v>1429</v>
      </c>
      <c r="C1950" t="s">
        <v>253</v>
      </c>
      <c r="D1950" t="s">
        <v>254</v>
      </c>
      <c r="E1950">
        <v>6824</v>
      </c>
      <c r="F1950" t="s">
        <v>3101</v>
      </c>
      <c r="G1950" t="s">
        <v>259</v>
      </c>
      <c r="H1950" t="s">
        <v>280</v>
      </c>
      <c r="I1950">
        <v>217</v>
      </c>
    </row>
    <row r="1951" spans="1:9" x14ac:dyDescent="0.2">
      <c r="A1951" t="s">
        <v>406</v>
      </c>
      <c r="B1951" t="s">
        <v>1429</v>
      </c>
      <c r="C1951" t="s">
        <v>253</v>
      </c>
      <c r="D1951" t="s">
        <v>254</v>
      </c>
      <c r="E1951">
        <v>6838</v>
      </c>
      <c r="F1951" t="s">
        <v>3102</v>
      </c>
      <c r="G1951" t="s">
        <v>259</v>
      </c>
      <c r="H1951" t="s">
        <v>280</v>
      </c>
      <c r="I1951">
        <v>148</v>
      </c>
    </row>
    <row r="1952" spans="1:9" x14ac:dyDescent="0.2">
      <c r="A1952" t="s">
        <v>406</v>
      </c>
      <c r="B1952" t="s">
        <v>1429</v>
      </c>
      <c r="C1952" t="s">
        <v>253</v>
      </c>
      <c r="D1952" t="s">
        <v>254</v>
      </c>
      <c r="E1952">
        <v>6942</v>
      </c>
      <c r="F1952" t="s">
        <v>3103</v>
      </c>
      <c r="G1952" t="s">
        <v>259</v>
      </c>
      <c r="H1952" t="s">
        <v>266</v>
      </c>
      <c r="I1952">
        <v>28</v>
      </c>
    </row>
    <row r="1953" spans="1:10" x14ac:dyDescent="0.2">
      <c r="A1953" t="s">
        <v>406</v>
      </c>
      <c r="B1953" t="s">
        <v>1429</v>
      </c>
      <c r="C1953" t="s">
        <v>253</v>
      </c>
      <c r="D1953" t="s">
        <v>254</v>
      </c>
      <c r="E1953">
        <v>7078</v>
      </c>
      <c r="F1953" t="s">
        <v>3104</v>
      </c>
      <c r="G1953" t="s">
        <v>267</v>
      </c>
      <c r="H1953" t="s">
        <v>260</v>
      </c>
      <c r="I1953">
        <v>63</v>
      </c>
    </row>
    <row r="1954" spans="1:10" x14ac:dyDescent="0.2">
      <c r="A1954" t="s">
        <v>406</v>
      </c>
      <c r="B1954" t="s">
        <v>1429</v>
      </c>
      <c r="C1954" t="s">
        <v>253</v>
      </c>
      <c r="D1954" t="s">
        <v>254</v>
      </c>
      <c r="E1954">
        <v>7217</v>
      </c>
      <c r="F1954" t="s">
        <v>3105</v>
      </c>
      <c r="G1954" t="s">
        <v>259</v>
      </c>
      <c r="H1954" t="s">
        <v>285</v>
      </c>
      <c r="I1954">
        <v>44</v>
      </c>
    </row>
    <row r="1955" spans="1:10" x14ac:dyDescent="0.2">
      <c r="A1955" t="s">
        <v>406</v>
      </c>
      <c r="B1955" t="s">
        <v>1429</v>
      </c>
      <c r="C1955" t="s">
        <v>262</v>
      </c>
      <c r="D1955" t="s">
        <v>254</v>
      </c>
      <c r="E1955">
        <v>7986</v>
      </c>
      <c r="F1955" t="s">
        <v>3106</v>
      </c>
      <c r="G1955" t="s">
        <v>259</v>
      </c>
      <c r="H1955" t="s">
        <v>277</v>
      </c>
      <c r="I1955">
        <v>22</v>
      </c>
    </row>
    <row r="1956" spans="1:10" x14ac:dyDescent="0.2">
      <c r="A1956" t="s">
        <v>406</v>
      </c>
      <c r="B1956" t="s">
        <v>1429</v>
      </c>
      <c r="C1956" t="s">
        <v>262</v>
      </c>
      <c r="D1956" t="s">
        <v>254</v>
      </c>
      <c r="E1956">
        <v>8202</v>
      </c>
      <c r="F1956" t="s">
        <v>3107</v>
      </c>
      <c r="G1956" t="s">
        <v>263</v>
      </c>
      <c r="H1956" t="s">
        <v>265</v>
      </c>
      <c r="I1956">
        <v>233</v>
      </c>
    </row>
    <row r="1957" spans="1:10" x14ac:dyDescent="0.2">
      <c r="A1957" t="s">
        <v>406</v>
      </c>
      <c r="B1957" t="s">
        <v>1429</v>
      </c>
      <c r="C1957" t="s">
        <v>253</v>
      </c>
      <c r="D1957" t="s">
        <v>254</v>
      </c>
      <c r="E1957">
        <v>8750</v>
      </c>
      <c r="F1957" t="s">
        <v>3270</v>
      </c>
      <c r="G1957" t="s">
        <v>255</v>
      </c>
      <c r="H1957" t="s">
        <v>583</v>
      </c>
      <c r="I1957" t="s">
        <v>3212</v>
      </c>
      <c r="J1957" t="s">
        <v>4199</v>
      </c>
    </row>
    <row r="1958" spans="1:10" x14ac:dyDescent="0.2">
      <c r="A1958" t="s">
        <v>406</v>
      </c>
      <c r="B1958" t="s">
        <v>1429</v>
      </c>
      <c r="C1958" t="s">
        <v>253</v>
      </c>
      <c r="D1958" t="s">
        <v>254</v>
      </c>
      <c r="E1958">
        <v>8766</v>
      </c>
      <c r="F1958" t="s">
        <v>3108</v>
      </c>
      <c r="G1958" t="s">
        <v>255</v>
      </c>
      <c r="H1958" t="s">
        <v>583</v>
      </c>
      <c r="I1958" t="s">
        <v>3228</v>
      </c>
      <c r="J1958" t="s">
        <v>4200</v>
      </c>
    </row>
    <row r="1959" spans="1:10" x14ac:dyDescent="0.2">
      <c r="A1959" t="s">
        <v>406</v>
      </c>
      <c r="B1959" t="s">
        <v>1429</v>
      </c>
      <c r="C1959" t="s">
        <v>262</v>
      </c>
      <c r="D1959" t="s">
        <v>258</v>
      </c>
      <c r="E1959">
        <v>8964</v>
      </c>
      <c r="F1959" t="s">
        <v>3109</v>
      </c>
      <c r="G1959" t="s">
        <v>292</v>
      </c>
      <c r="H1959" t="s">
        <v>293</v>
      </c>
      <c r="I1959" t="s">
        <v>278</v>
      </c>
      <c r="J1959" t="s">
        <v>4201</v>
      </c>
    </row>
    <row r="1960" spans="1:10" x14ac:dyDescent="0.2">
      <c r="A1960" t="s">
        <v>406</v>
      </c>
      <c r="B1960" t="s">
        <v>1429</v>
      </c>
      <c r="C1960" t="s">
        <v>253</v>
      </c>
      <c r="D1960" t="s">
        <v>254</v>
      </c>
      <c r="E1960">
        <v>9012</v>
      </c>
      <c r="F1960" t="s">
        <v>3110</v>
      </c>
      <c r="G1960" t="s">
        <v>259</v>
      </c>
      <c r="H1960" t="s">
        <v>338</v>
      </c>
      <c r="I1960">
        <v>38</v>
      </c>
    </row>
    <row r="1961" spans="1:10" x14ac:dyDescent="0.2">
      <c r="A1961" t="s">
        <v>406</v>
      </c>
      <c r="B1961" t="s">
        <v>1429</v>
      </c>
      <c r="C1961" t="s">
        <v>253</v>
      </c>
      <c r="D1961" t="s">
        <v>254</v>
      </c>
      <c r="E1961">
        <v>9360</v>
      </c>
      <c r="F1961" t="s">
        <v>3111</v>
      </c>
      <c r="G1961" t="s">
        <v>263</v>
      </c>
      <c r="H1961" t="s">
        <v>266</v>
      </c>
      <c r="I1961">
        <v>22</v>
      </c>
    </row>
    <row r="1962" spans="1:10" x14ac:dyDescent="0.2">
      <c r="A1962" t="s">
        <v>406</v>
      </c>
      <c r="B1962" t="s">
        <v>1429</v>
      </c>
      <c r="C1962" t="s">
        <v>262</v>
      </c>
      <c r="D1962" t="s">
        <v>254</v>
      </c>
      <c r="E1962">
        <v>9704</v>
      </c>
      <c r="F1962" t="s">
        <v>3112</v>
      </c>
      <c r="G1962" t="s">
        <v>255</v>
      </c>
      <c r="H1962" t="s">
        <v>260</v>
      </c>
      <c r="I1962">
        <v>87</v>
      </c>
    </row>
    <row r="1963" spans="1:10" x14ac:dyDescent="0.2">
      <c r="A1963" t="s">
        <v>406</v>
      </c>
      <c r="B1963" t="s">
        <v>1429</v>
      </c>
      <c r="C1963" t="s">
        <v>262</v>
      </c>
      <c r="D1963" t="s">
        <v>254</v>
      </c>
      <c r="E1963">
        <v>9758</v>
      </c>
      <c r="F1963" t="s">
        <v>1526</v>
      </c>
      <c r="G1963" t="s">
        <v>259</v>
      </c>
      <c r="H1963" t="s">
        <v>266</v>
      </c>
      <c r="I1963">
        <v>122</v>
      </c>
    </row>
    <row r="1964" spans="1:10" x14ac:dyDescent="0.2">
      <c r="A1964" t="s">
        <v>406</v>
      </c>
      <c r="B1964" t="s">
        <v>1429</v>
      </c>
      <c r="C1964" t="s">
        <v>264</v>
      </c>
      <c r="D1964" t="s">
        <v>254</v>
      </c>
      <c r="E1964">
        <v>9797</v>
      </c>
      <c r="F1964" t="s">
        <v>3113</v>
      </c>
      <c r="G1964" t="s">
        <v>263</v>
      </c>
      <c r="H1964" t="s">
        <v>260</v>
      </c>
      <c r="I1964">
        <v>54</v>
      </c>
    </row>
    <row r="1965" spans="1:10" x14ac:dyDescent="0.2">
      <c r="A1965" t="s">
        <v>406</v>
      </c>
      <c r="B1965" t="s">
        <v>1586</v>
      </c>
      <c r="C1965" t="s">
        <v>253</v>
      </c>
      <c r="D1965" t="s">
        <v>254</v>
      </c>
      <c r="E1965">
        <v>2764</v>
      </c>
      <c r="F1965" t="s">
        <v>3114</v>
      </c>
      <c r="G1965" t="s">
        <v>255</v>
      </c>
      <c r="H1965" t="s">
        <v>265</v>
      </c>
      <c r="I1965">
        <v>134</v>
      </c>
    </row>
    <row r="1966" spans="1:10" x14ac:dyDescent="0.2">
      <c r="A1966" t="s">
        <v>406</v>
      </c>
      <c r="B1966" t="s">
        <v>1586</v>
      </c>
      <c r="C1966" t="s">
        <v>262</v>
      </c>
      <c r="D1966" t="s">
        <v>258</v>
      </c>
      <c r="E1966">
        <v>9271</v>
      </c>
      <c r="F1966" t="s">
        <v>3482</v>
      </c>
      <c r="G1966" t="s">
        <v>267</v>
      </c>
      <c r="H1966" t="s">
        <v>265</v>
      </c>
      <c r="I1966">
        <v>25</v>
      </c>
    </row>
    <row r="1967" spans="1:10" x14ac:dyDescent="0.2">
      <c r="A1967" t="s">
        <v>406</v>
      </c>
      <c r="B1967" t="s">
        <v>2237</v>
      </c>
      <c r="C1967" t="s">
        <v>257</v>
      </c>
      <c r="D1967" t="s">
        <v>254</v>
      </c>
      <c r="E1967">
        <v>6198</v>
      </c>
      <c r="F1967" t="s">
        <v>3115</v>
      </c>
      <c r="G1967" t="s">
        <v>267</v>
      </c>
      <c r="H1967" t="s">
        <v>260</v>
      </c>
      <c r="I1967">
        <v>42</v>
      </c>
    </row>
    <row r="1968" spans="1:10" x14ac:dyDescent="0.2">
      <c r="A1968" t="s">
        <v>406</v>
      </c>
      <c r="B1968" t="s">
        <v>3116</v>
      </c>
      <c r="C1968" t="s">
        <v>262</v>
      </c>
      <c r="D1968" t="s">
        <v>254</v>
      </c>
      <c r="E1968">
        <v>9260</v>
      </c>
      <c r="F1968" t="s">
        <v>3117</v>
      </c>
      <c r="G1968" t="s">
        <v>255</v>
      </c>
      <c r="H1968" t="s">
        <v>261</v>
      </c>
      <c r="I1968">
        <v>518</v>
      </c>
    </row>
    <row r="1969" spans="1:10" x14ac:dyDescent="0.2">
      <c r="A1969" t="s">
        <v>406</v>
      </c>
      <c r="B1969" t="s">
        <v>252</v>
      </c>
      <c r="C1969" t="s">
        <v>253</v>
      </c>
      <c r="D1969" t="s">
        <v>254</v>
      </c>
      <c r="E1969">
        <v>1447</v>
      </c>
      <c r="F1969" t="s">
        <v>3118</v>
      </c>
      <c r="G1969" t="s">
        <v>267</v>
      </c>
      <c r="H1969" t="s">
        <v>282</v>
      </c>
      <c r="I1969">
        <v>97</v>
      </c>
    </row>
    <row r="1970" spans="1:10" x14ac:dyDescent="0.2">
      <c r="A1970" t="s">
        <v>406</v>
      </c>
      <c r="B1970" t="s">
        <v>252</v>
      </c>
      <c r="C1970" t="s">
        <v>253</v>
      </c>
      <c r="D1970" t="s">
        <v>254</v>
      </c>
      <c r="E1970">
        <v>1448</v>
      </c>
      <c r="F1970" t="s">
        <v>3119</v>
      </c>
      <c r="G1970" t="s">
        <v>255</v>
      </c>
      <c r="H1970" t="s">
        <v>282</v>
      </c>
      <c r="I1970">
        <v>194</v>
      </c>
    </row>
    <row r="1971" spans="1:10" x14ac:dyDescent="0.2">
      <c r="A1971" t="s">
        <v>406</v>
      </c>
      <c r="B1971" t="s">
        <v>252</v>
      </c>
      <c r="C1971" t="s">
        <v>253</v>
      </c>
      <c r="D1971" t="s">
        <v>258</v>
      </c>
      <c r="E1971">
        <v>1450</v>
      </c>
      <c r="F1971" t="s">
        <v>489</v>
      </c>
      <c r="G1971" t="s">
        <v>259</v>
      </c>
      <c r="H1971" t="s">
        <v>282</v>
      </c>
      <c r="I1971">
        <v>63</v>
      </c>
    </row>
    <row r="1972" spans="1:10" x14ac:dyDescent="0.2">
      <c r="A1972" t="s">
        <v>406</v>
      </c>
      <c r="B1972" t="s">
        <v>252</v>
      </c>
      <c r="C1972" t="s">
        <v>253</v>
      </c>
      <c r="D1972" t="s">
        <v>254</v>
      </c>
      <c r="E1972">
        <v>2158</v>
      </c>
      <c r="F1972" t="s">
        <v>3120</v>
      </c>
      <c r="G1972" t="s">
        <v>267</v>
      </c>
      <c r="H1972" t="s">
        <v>260</v>
      </c>
      <c r="I1972">
        <v>123</v>
      </c>
    </row>
    <row r="1973" spans="1:10" x14ac:dyDescent="0.2">
      <c r="A1973" t="s">
        <v>406</v>
      </c>
      <c r="B1973" t="s">
        <v>252</v>
      </c>
      <c r="C1973" t="s">
        <v>253</v>
      </c>
      <c r="D1973" t="s">
        <v>254</v>
      </c>
      <c r="E1973">
        <v>2162</v>
      </c>
      <c r="F1973" t="s">
        <v>3121</v>
      </c>
      <c r="G1973" t="s">
        <v>259</v>
      </c>
      <c r="H1973" t="s">
        <v>260</v>
      </c>
      <c r="I1973">
        <v>99</v>
      </c>
    </row>
    <row r="1974" spans="1:10" x14ac:dyDescent="0.2">
      <c r="A1974" t="s">
        <v>406</v>
      </c>
      <c r="B1974" t="s">
        <v>252</v>
      </c>
      <c r="C1974" t="s">
        <v>253</v>
      </c>
      <c r="D1974" t="s">
        <v>254</v>
      </c>
      <c r="E1974">
        <v>2291</v>
      </c>
      <c r="F1974" t="s">
        <v>3122</v>
      </c>
      <c r="G1974" t="s">
        <v>263</v>
      </c>
      <c r="H1974" t="s">
        <v>256</v>
      </c>
      <c r="I1974">
        <v>71</v>
      </c>
    </row>
    <row r="1975" spans="1:10" x14ac:dyDescent="0.2">
      <c r="A1975" t="s">
        <v>406</v>
      </c>
      <c r="B1975" t="s">
        <v>252</v>
      </c>
      <c r="C1975" t="s">
        <v>262</v>
      </c>
      <c r="D1975" t="s">
        <v>254</v>
      </c>
      <c r="E1975">
        <v>2330</v>
      </c>
      <c r="F1975" t="s">
        <v>3807</v>
      </c>
      <c r="G1975" t="s">
        <v>259</v>
      </c>
      <c r="H1975" t="s">
        <v>266</v>
      </c>
      <c r="I1975">
        <v>46</v>
      </c>
    </row>
    <row r="1976" spans="1:10" x14ac:dyDescent="0.2">
      <c r="A1976" t="s">
        <v>406</v>
      </c>
      <c r="B1976" t="s">
        <v>252</v>
      </c>
      <c r="C1976" t="s">
        <v>253</v>
      </c>
      <c r="D1976" t="s">
        <v>258</v>
      </c>
      <c r="E1976">
        <v>2334</v>
      </c>
      <c r="F1976" t="s">
        <v>575</v>
      </c>
      <c r="G1976" t="s">
        <v>267</v>
      </c>
      <c r="H1976" t="s">
        <v>260</v>
      </c>
      <c r="I1976">
        <v>57</v>
      </c>
    </row>
    <row r="1977" spans="1:10" x14ac:dyDescent="0.2">
      <c r="A1977" t="s">
        <v>406</v>
      </c>
      <c r="B1977" t="s">
        <v>252</v>
      </c>
      <c r="C1977" t="s">
        <v>262</v>
      </c>
      <c r="D1977" t="s">
        <v>254</v>
      </c>
      <c r="E1977">
        <v>2427</v>
      </c>
      <c r="F1977" t="s">
        <v>3123</v>
      </c>
      <c r="G1977" t="s">
        <v>255</v>
      </c>
      <c r="H1977" t="s">
        <v>260</v>
      </c>
      <c r="I1977" t="s">
        <v>286</v>
      </c>
      <c r="J1977" t="s">
        <v>3777</v>
      </c>
    </row>
    <row r="1978" spans="1:10" x14ac:dyDescent="0.2">
      <c r="A1978" t="s">
        <v>406</v>
      </c>
      <c r="B1978" t="s">
        <v>252</v>
      </c>
      <c r="C1978" t="s">
        <v>262</v>
      </c>
      <c r="D1978" t="s">
        <v>254</v>
      </c>
      <c r="E1978">
        <v>2499</v>
      </c>
      <c r="F1978" t="s">
        <v>3124</v>
      </c>
      <c r="G1978" t="s">
        <v>263</v>
      </c>
      <c r="H1978" t="s">
        <v>260</v>
      </c>
      <c r="I1978">
        <v>35</v>
      </c>
    </row>
    <row r="1979" spans="1:10" x14ac:dyDescent="0.2">
      <c r="A1979" t="s">
        <v>406</v>
      </c>
      <c r="B1979" t="s">
        <v>252</v>
      </c>
      <c r="C1979" t="s">
        <v>262</v>
      </c>
      <c r="D1979" t="s">
        <v>254</v>
      </c>
      <c r="E1979">
        <v>2597</v>
      </c>
      <c r="F1979" t="s">
        <v>3809</v>
      </c>
      <c r="G1979" t="s">
        <v>255</v>
      </c>
      <c r="H1979" t="s">
        <v>256</v>
      </c>
      <c r="I1979">
        <v>133</v>
      </c>
    </row>
    <row r="1980" spans="1:10" x14ac:dyDescent="0.2">
      <c r="A1980" t="s">
        <v>406</v>
      </c>
      <c r="B1980" t="s">
        <v>252</v>
      </c>
      <c r="C1980" t="s">
        <v>257</v>
      </c>
      <c r="D1980" t="s">
        <v>258</v>
      </c>
      <c r="E1980">
        <v>2652</v>
      </c>
      <c r="F1980" t="s">
        <v>3125</v>
      </c>
      <c r="G1980" t="s">
        <v>263</v>
      </c>
      <c r="H1980" t="s">
        <v>265</v>
      </c>
      <c r="I1980">
        <v>42</v>
      </c>
    </row>
    <row r="1981" spans="1:10" x14ac:dyDescent="0.2">
      <c r="A1981" t="s">
        <v>406</v>
      </c>
      <c r="B1981" t="s">
        <v>252</v>
      </c>
      <c r="C1981" t="s">
        <v>264</v>
      </c>
      <c r="D1981" t="s">
        <v>258</v>
      </c>
      <c r="E1981">
        <v>2762</v>
      </c>
      <c r="F1981" t="s">
        <v>2849</v>
      </c>
      <c r="G1981" t="s">
        <v>263</v>
      </c>
      <c r="H1981" t="s">
        <v>265</v>
      </c>
      <c r="I1981">
        <v>63</v>
      </c>
    </row>
    <row r="1982" spans="1:10" x14ac:dyDescent="0.2">
      <c r="A1982" t="s">
        <v>406</v>
      </c>
      <c r="B1982" t="s">
        <v>252</v>
      </c>
      <c r="C1982" t="s">
        <v>253</v>
      </c>
      <c r="D1982" t="s">
        <v>258</v>
      </c>
      <c r="E1982">
        <v>2876</v>
      </c>
      <c r="F1982" t="s">
        <v>3126</v>
      </c>
      <c r="G1982" t="s">
        <v>259</v>
      </c>
      <c r="H1982" t="s">
        <v>256</v>
      </c>
      <c r="I1982">
        <v>40</v>
      </c>
    </row>
    <row r="1983" spans="1:10" x14ac:dyDescent="0.2">
      <c r="A1983" t="s">
        <v>406</v>
      </c>
      <c r="B1983" t="s">
        <v>252</v>
      </c>
      <c r="C1983" t="s">
        <v>253</v>
      </c>
      <c r="D1983" t="s">
        <v>254</v>
      </c>
      <c r="E1983">
        <v>2981</v>
      </c>
      <c r="F1983" t="s">
        <v>1409</v>
      </c>
      <c r="G1983" t="s">
        <v>267</v>
      </c>
      <c r="H1983" t="s">
        <v>281</v>
      </c>
      <c r="I1983">
        <v>65</v>
      </c>
    </row>
    <row r="1984" spans="1:10" x14ac:dyDescent="0.2">
      <c r="A1984" t="s">
        <v>406</v>
      </c>
      <c r="B1984" t="s">
        <v>252</v>
      </c>
      <c r="C1984" t="s">
        <v>264</v>
      </c>
      <c r="D1984" t="s">
        <v>254</v>
      </c>
      <c r="E1984">
        <v>3041</v>
      </c>
      <c r="F1984" t="s">
        <v>3127</v>
      </c>
      <c r="G1984" t="s">
        <v>263</v>
      </c>
      <c r="H1984" t="s">
        <v>261</v>
      </c>
      <c r="I1984">
        <v>15</v>
      </c>
    </row>
    <row r="1985" spans="1:10" x14ac:dyDescent="0.2">
      <c r="A1985" t="s">
        <v>406</v>
      </c>
      <c r="B1985" t="s">
        <v>252</v>
      </c>
      <c r="C1985" t="s">
        <v>262</v>
      </c>
      <c r="D1985" t="s">
        <v>254</v>
      </c>
      <c r="E1985">
        <v>3054</v>
      </c>
      <c r="F1985" t="s">
        <v>3128</v>
      </c>
      <c r="G1985" t="s">
        <v>263</v>
      </c>
      <c r="H1985" t="s">
        <v>261</v>
      </c>
      <c r="I1985">
        <v>56</v>
      </c>
    </row>
    <row r="1986" spans="1:10" x14ac:dyDescent="0.2">
      <c r="A1986" t="s">
        <v>406</v>
      </c>
      <c r="B1986" t="s">
        <v>252</v>
      </c>
      <c r="C1986" t="s">
        <v>253</v>
      </c>
      <c r="D1986" t="s">
        <v>254</v>
      </c>
      <c r="E1986">
        <v>3258</v>
      </c>
      <c r="F1986" t="s">
        <v>3129</v>
      </c>
      <c r="G1986" t="s">
        <v>255</v>
      </c>
      <c r="H1986" t="s">
        <v>281</v>
      </c>
      <c r="I1986" t="s">
        <v>286</v>
      </c>
      <c r="J1986" t="s">
        <v>4202</v>
      </c>
    </row>
    <row r="1987" spans="1:10" x14ac:dyDescent="0.2">
      <c r="A1987" t="s">
        <v>406</v>
      </c>
      <c r="B1987" t="s">
        <v>252</v>
      </c>
      <c r="C1987" t="s">
        <v>257</v>
      </c>
      <c r="D1987" t="s">
        <v>254</v>
      </c>
      <c r="E1987">
        <v>3323</v>
      </c>
      <c r="F1987" t="s">
        <v>3130</v>
      </c>
      <c r="G1987" t="s">
        <v>259</v>
      </c>
      <c r="H1987" t="s">
        <v>261</v>
      </c>
      <c r="I1987">
        <v>84</v>
      </c>
    </row>
    <row r="1988" spans="1:10" x14ac:dyDescent="0.2">
      <c r="A1988" t="s">
        <v>406</v>
      </c>
      <c r="B1988" t="s">
        <v>252</v>
      </c>
      <c r="C1988" t="s">
        <v>262</v>
      </c>
      <c r="D1988" t="s">
        <v>254</v>
      </c>
      <c r="E1988">
        <v>3673</v>
      </c>
      <c r="F1988" t="s">
        <v>3271</v>
      </c>
      <c r="G1988" t="s">
        <v>255</v>
      </c>
      <c r="H1988" t="s">
        <v>266</v>
      </c>
      <c r="I1988">
        <v>600</v>
      </c>
    </row>
    <row r="1989" spans="1:10" x14ac:dyDescent="0.2">
      <c r="A1989" t="s">
        <v>406</v>
      </c>
      <c r="B1989" t="s">
        <v>252</v>
      </c>
      <c r="C1989" t="s">
        <v>257</v>
      </c>
      <c r="D1989" t="s">
        <v>254</v>
      </c>
      <c r="E1989">
        <v>3674</v>
      </c>
      <c r="F1989" t="s">
        <v>3132</v>
      </c>
      <c r="G1989" t="s">
        <v>267</v>
      </c>
      <c r="H1989" t="s">
        <v>266</v>
      </c>
      <c r="I1989">
        <v>74</v>
      </c>
    </row>
    <row r="1990" spans="1:10" x14ac:dyDescent="0.2">
      <c r="A1990" t="s">
        <v>406</v>
      </c>
      <c r="B1990" t="s">
        <v>252</v>
      </c>
      <c r="C1990" t="s">
        <v>257</v>
      </c>
      <c r="D1990" t="s">
        <v>254</v>
      </c>
      <c r="E1990">
        <v>3726</v>
      </c>
      <c r="F1990" t="s">
        <v>3133</v>
      </c>
      <c r="G1990" t="s">
        <v>263</v>
      </c>
      <c r="H1990" t="s">
        <v>265</v>
      </c>
      <c r="I1990">
        <v>35</v>
      </c>
    </row>
    <row r="1991" spans="1:10" x14ac:dyDescent="0.2">
      <c r="A1991" t="s">
        <v>406</v>
      </c>
      <c r="B1991" t="s">
        <v>252</v>
      </c>
      <c r="C1991" t="s">
        <v>262</v>
      </c>
      <c r="D1991" t="s">
        <v>254</v>
      </c>
      <c r="E1991">
        <v>3758</v>
      </c>
      <c r="F1991" t="s">
        <v>3134</v>
      </c>
      <c r="G1991" t="s">
        <v>259</v>
      </c>
      <c r="H1991" t="s">
        <v>266</v>
      </c>
      <c r="I1991">
        <v>200</v>
      </c>
    </row>
    <row r="1992" spans="1:10" x14ac:dyDescent="0.2">
      <c r="A1992" t="s">
        <v>406</v>
      </c>
      <c r="B1992" t="s">
        <v>252</v>
      </c>
      <c r="C1992" t="s">
        <v>262</v>
      </c>
      <c r="D1992" t="s">
        <v>254</v>
      </c>
      <c r="E1992">
        <v>3782</v>
      </c>
      <c r="F1992" t="s">
        <v>3135</v>
      </c>
      <c r="G1992" t="s">
        <v>267</v>
      </c>
      <c r="H1992" t="s">
        <v>266</v>
      </c>
      <c r="I1992">
        <v>133</v>
      </c>
    </row>
    <row r="1993" spans="1:10" x14ac:dyDescent="0.2">
      <c r="A1993" t="s">
        <v>406</v>
      </c>
      <c r="B1993" t="s">
        <v>252</v>
      </c>
      <c r="C1993" t="s">
        <v>253</v>
      </c>
      <c r="D1993" t="s">
        <v>254</v>
      </c>
      <c r="E1993">
        <v>3840</v>
      </c>
      <c r="F1993" t="s">
        <v>3136</v>
      </c>
      <c r="G1993" t="s">
        <v>263</v>
      </c>
      <c r="H1993" t="s">
        <v>266</v>
      </c>
      <c r="I1993">
        <v>40</v>
      </c>
    </row>
    <row r="1994" spans="1:10" x14ac:dyDescent="0.2">
      <c r="A1994" t="s">
        <v>406</v>
      </c>
      <c r="B1994" t="s">
        <v>252</v>
      </c>
      <c r="C1994" t="s">
        <v>264</v>
      </c>
      <c r="D1994" t="s">
        <v>254</v>
      </c>
      <c r="E1994">
        <v>3856</v>
      </c>
      <c r="F1994" t="s">
        <v>501</v>
      </c>
      <c r="G1994" t="s">
        <v>263</v>
      </c>
      <c r="H1994" t="s">
        <v>280</v>
      </c>
      <c r="I1994">
        <v>41</v>
      </c>
    </row>
    <row r="1995" spans="1:10" x14ac:dyDescent="0.2">
      <c r="A1995" t="s">
        <v>406</v>
      </c>
      <c r="B1995" t="s">
        <v>252</v>
      </c>
      <c r="C1995" t="s">
        <v>257</v>
      </c>
      <c r="D1995" t="s">
        <v>254</v>
      </c>
      <c r="E1995">
        <v>3900</v>
      </c>
      <c r="F1995" t="s">
        <v>2856</v>
      </c>
      <c r="G1995" t="s">
        <v>267</v>
      </c>
      <c r="H1995" t="s">
        <v>266</v>
      </c>
      <c r="I1995">
        <v>159</v>
      </c>
    </row>
    <row r="1996" spans="1:10" x14ac:dyDescent="0.2">
      <c r="A1996" t="s">
        <v>406</v>
      </c>
      <c r="B1996" t="s">
        <v>252</v>
      </c>
      <c r="C1996" t="s">
        <v>253</v>
      </c>
      <c r="D1996" t="s">
        <v>254</v>
      </c>
      <c r="E1996">
        <v>3905</v>
      </c>
      <c r="F1996" t="s">
        <v>3810</v>
      </c>
      <c r="G1996" t="s">
        <v>267</v>
      </c>
      <c r="H1996" t="s">
        <v>266</v>
      </c>
      <c r="I1996">
        <v>78</v>
      </c>
    </row>
    <row r="1997" spans="1:10" x14ac:dyDescent="0.2">
      <c r="A1997" t="s">
        <v>406</v>
      </c>
      <c r="B1997" t="s">
        <v>252</v>
      </c>
      <c r="C1997" t="s">
        <v>253</v>
      </c>
      <c r="D1997" t="s">
        <v>254</v>
      </c>
      <c r="E1997">
        <v>4387</v>
      </c>
      <c r="F1997" t="s">
        <v>3137</v>
      </c>
      <c r="G1997" t="s">
        <v>267</v>
      </c>
      <c r="H1997" t="s">
        <v>266</v>
      </c>
      <c r="I1997">
        <v>77</v>
      </c>
    </row>
    <row r="1998" spans="1:10" x14ac:dyDescent="0.2">
      <c r="A1998" t="s">
        <v>406</v>
      </c>
      <c r="B1998" t="s">
        <v>252</v>
      </c>
      <c r="C1998" t="s">
        <v>253</v>
      </c>
      <c r="D1998" t="s">
        <v>254</v>
      </c>
      <c r="E1998">
        <v>4423</v>
      </c>
      <c r="F1998" t="s">
        <v>3138</v>
      </c>
      <c r="G1998" t="s">
        <v>255</v>
      </c>
      <c r="H1998" t="s">
        <v>266</v>
      </c>
      <c r="I1998">
        <v>972</v>
      </c>
    </row>
    <row r="1999" spans="1:10" x14ac:dyDescent="0.2">
      <c r="A1999" t="s">
        <v>406</v>
      </c>
      <c r="B1999" t="s">
        <v>252</v>
      </c>
      <c r="C1999" t="s">
        <v>262</v>
      </c>
      <c r="D1999" t="s">
        <v>258</v>
      </c>
      <c r="E1999">
        <v>4450</v>
      </c>
      <c r="F1999" t="s">
        <v>512</v>
      </c>
      <c r="G1999" t="s">
        <v>267</v>
      </c>
      <c r="H1999" t="s">
        <v>266</v>
      </c>
      <c r="I1999">
        <v>52</v>
      </c>
    </row>
    <row r="2000" spans="1:10" x14ac:dyDescent="0.2">
      <c r="A2000" t="s">
        <v>406</v>
      </c>
      <c r="B2000" t="s">
        <v>252</v>
      </c>
      <c r="C2000" t="s">
        <v>262</v>
      </c>
      <c r="D2000" t="s">
        <v>258</v>
      </c>
      <c r="E2000">
        <v>4482</v>
      </c>
      <c r="F2000" t="s">
        <v>1305</v>
      </c>
      <c r="G2000" t="s">
        <v>267</v>
      </c>
      <c r="H2000" t="s">
        <v>266</v>
      </c>
      <c r="I2000">
        <v>180</v>
      </c>
    </row>
    <row r="2001" spans="1:10" x14ac:dyDescent="0.2">
      <c r="A2001" t="s">
        <v>406</v>
      </c>
      <c r="B2001" t="s">
        <v>252</v>
      </c>
      <c r="C2001" t="s">
        <v>253</v>
      </c>
      <c r="D2001" t="s">
        <v>254</v>
      </c>
      <c r="E2001">
        <v>4484</v>
      </c>
      <c r="F2001" t="s">
        <v>1306</v>
      </c>
      <c r="G2001" t="s">
        <v>267</v>
      </c>
      <c r="H2001" t="s">
        <v>266</v>
      </c>
      <c r="I2001">
        <v>135</v>
      </c>
    </row>
    <row r="2002" spans="1:10" x14ac:dyDescent="0.2">
      <c r="A2002" t="s">
        <v>406</v>
      </c>
      <c r="B2002" t="s">
        <v>252</v>
      </c>
      <c r="C2002" t="s">
        <v>253</v>
      </c>
      <c r="D2002" t="s">
        <v>254</v>
      </c>
      <c r="E2002">
        <v>4581</v>
      </c>
      <c r="F2002" t="s">
        <v>1596</v>
      </c>
      <c r="G2002" t="s">
        <v>255</v>
      </c>
      <c r="H2002" t="s">
        <v>300</v>
      </c>
      <c r="I2002" t="s">
        <v>314</v>
      </c>
      <c r="J2002" t="s">
        <v>4203</v>
      </c>
    </row>
    <row r="2003" spans="1:10" x14ac:dyDescent="0.2">
      <c r="A2003" t="s">
        <v>406</v>
      </c>
      <c r="B2003" t="s">
        <v>252</v>
      </c>
      <c r="C2003" t="s">
        <v>262</v>
      </c>
      <c r="D2003" t="s">
        <v>258</v>
      </c>
      <c r="E2003">
        <v>4583</v>
      </c>
      <c r="F2003" t="s">
        <v>3140</v>
      </c>
      <c r="G2003" t="s">
        <v>267</v>
      </c>
      <c r="H2003" t="s">
        <v>300</v>
      </c>
      <c r="I2003">
        <v>81</v>
      </c>
    </row>
    <row r="2004" spans="1:10" x14ac:dyDescent="0.2">
      <c r="A2004" t="s">
        <v>406</v>
      </c>
      <c r="B2004" t="s">
        <v>252</v>
      </c>
      <c r="C2004" t="s">
        <v>262</v>
      </c>
      <c r="D2004" t="s">
        <v>258</v>
      </c>
      <c r="E2004">
        <v>4772</v>
      </c>
      <c r="F2004" t="s">
        <v>3141</v>
      </c>
      <c r="G2004" t="s">
        <v>259</v>
      </c>
      <c r="H2004" t="s">
        <v>266</v>
      </c>
      <c r="I2004">
        <v>35</v>
      </c>
    </row>
    <row r="2005" spans="1:10" x14ac:dyDescent="0.2">
      <c r="A2005" t="s">
        <v>406</v>
      </c>
      <c r="B2005" t="s">
        <v>252</v>
      </c>
      <c r="C2005" t="s">
        <v>264</v>
      </c>
      <c r="D2005" t="s">
        <v>254</v>
      </c>
      <c r="E2005">
        <v>4845</v>
      </c>
      <c r="F2005" t="s">
        <v>518</v>
      </c>
      <c r="G2005" t="s">
        <v>255</v>
      </c>
      <c r="H2005" t="s">
        <v>266</v>
      </c>
      <c r="I2005">
        <v>130</v>
      </c>
    </row>
    <row r="2006" spans="1:10" x14ac:dyDescent="0.2">
      <c r="A2006" t="s">
        <v>406</v>
      </c>
      <c r="B2006" t="s">
        <v>252</v>
      </c>
      <c r="C2006" t="s">
        <v>262</v>
      </c>
      <c r="D2006" t="s">
        <v>254</v>
      </c>
      <c r="E2006">
        <v>4979</v>
      </c>
      <c r="F2006" t="s">
        <v>3142</v>
      </c>
      <c r="G2006" t="s">
        <v>255</v>
      </c>
      <c r="H2006" t="s">
        <v>268</v>
      </c>
      <c r="I2006">
        <v>79</v>
      </c>
    </row>
    <row r="2007" spans="1:10" x14ac:dyDescent="0.2">
      <c r="A2007" t="s">
        <v>406</v>
      </c>
      <c r="B2007" t="s">
        <v>252</v>
      </c>
      <c r="C2007" t="s">
        <v>253</v>
      </c>
      <c r="D2007" t="s">
        <v>254</v>
      </c>
      <c r="E2007">
        <v>5103</v>
      </c>
      <c r="F2007" t="s">
        <v>3143</v>
      </c>
      <c r="G2007" t="s">
        <v>263</v>
      </c>
      <c r="H2007" t="s">
        <v>467</v>
      </c>
      <c r="I2007">
        <v>40</v>
      </c>
    </row>
    <row r="2008" spans="1:10" x14ac:dyDescent="0.2">
      <c r="A2008" t="s">
        <v>406</v>
      </c>
      <c r="B2008" t="s">
        <v>252</v>
      </c>
      <c r="C2008" t="s">
        <v>253</v>
      </c>
      <c r="D2008" t="s">
        <v>254</v>
      </c>
      <c r="E2008">
        <v>5965</v>
      </c>
      <c r="F2008" t="s">
        <v>2861</v>
      </c>
      <c r="G2008" t="s">
        <v>263</v>
      </c>
      <c r="H2008" t="s">
        <v>270</v>
      </c>
      <c r="I2008">
        <v>118</v>
      </c>
    </row>
    <row r="2009" spans="1:10" x14ac:dyDescent="0.2">
      <c r="A2009" t="s">
        <v>406</v>
      </c>
      <c r="B2009" t="s">
        <v>252</v>
      </c>
      <c r="C2009" t="s">
        <v>262</v>
      </c>
      <c r="D2009" t="s">
        <v>254</v>
      </c>
      <c r="E2009">
        <v>6034</v>
      </c>
      <c r="F2009" t="s">
        <v>3144</v>
      </c>
      <c r="G2009" t="s">
        <v>267</v>
      </c>
      <c r="H2009" t="s">
        <v>260</v>
      </c>
      <c r="I2009">
        <v>54</v>
      </c>
    </row>
    <row r="2010" spans="1:10" x14ac:dyDescent="0.2">
      <c r="A2010" t="s">
        <v>406</v>
      </c>
      <c r="B2010" t="s">
        <v>252</v>
      </c>
      <c r="C2010" t="s">
        <v>262</v>
      </c>
      <c r="D2010" t="s">
        <v>254</v>
      </c>
      <c r="E2010">
        <v>6171</v>
      </c>
      <c r="F2010" t="s">
        <v>3145</v>
      </c>
      <c r="G2010" t="s">
        <v>255</v>
      </c>
      <c r="H2010" t="s">
        <v>260</v>
      </c>
      <c r="I2010">
        <v>62</v>
      </c>
    </row>
    <row r="2011" spans="1:10" x14ac:dyDescent="0.2">
      <c r="A2011" t="s">
        <v>406</v>
      </c>
      <c r="B2011" t="s">
        <v>252</v>
      </c>
      <c r="C2011" t="s">
        <v>257</v>
      </c>
      <c r="D2011" t="s">
        <v>254</v>
      </c>
      <c r="E2011">
        <v>6191</v>
      </c>
      <c r="F2011" t="s">
        <v>3272</v>
      </c>
      <c r="G2011" t="s">
        <v>255</v>
      </c>
      <c r="H2011" t="s">
        <v>260</v>
      </c>
      <c r="I2011">
        <v>322</v>
      </c>
    </row>
    <row r="2012" spans="1:10" x14ac:dyDescent="0.2">
      <c r="A2012" t="s">
        <v>406</v>
      </c>
      <c r="B2012" t="s">
        <v>252</v>
      </c>
      <c r="C2012" t="s">
        <v>253</v>
      </c>
      <c r="D2012" t="s">
        <v>254</v>
      </c>
      <c r="E2012">
        <v>6237</v>
      </c>
      <c r="F2012" t="s">
        <v>3146</v>
      </c>
      <c r="G2012" t="s">
        <v>255</v>
      </c>
      <c r="H2012" t="s">
        <v>276</v>
      </c>
      <c r="I2012">
        <v>260</v>
      </c>
    </row>
    <row r="2013" spans="1:10" x14ac:dyDescent="0.2">
      <c r="A2013" t="s">
        <v>406</v>
      </c>
      <c r="B2013" t="s">
        <v>252</v>
      </c>
      <c r="C2013" t="s">
        <v>253</v>
      </c>
      <c r="D2013" t="s">
        <v>254</v>
      </c>
      <c r="E2013">
        <v>6334</v>
      </c>
      <c r="F2013" t="s">
        <v>3147</v>
      </c>
      <c r="G2013" t="s">
        <v>263</v>
      </c>
      <c r="H2013" t="s">
        <v>276</v>
      </c>
      <c r="I2013">
        <v>33</v>
      </c>
    </row>
    <row r="2014" spans="1:10" x14ac:dyDescent="0.2">
      <c r="A2014" t="s">
        <v>406</v>
      </c>
      <c r="B2014" t="s">
        <v>252</v>
      </c>
      <c r="C2014" t="s">
        <v>262</v>
      </c>
      <c r="D2014" t="s">
        <v>254</v>
      </c>
      <c r="E2014">
        <v>6425</v>
      </c>
      <c r="F2014" t="s">
        <v>3148</v>
      </c>
      <c r="G2014" t="s">
        <v>259</v>
      </c>
      <c r="H2014" t="s">
        <v>276</v>
      </c>
      <c r="I2014" t="s">
        <v>278</v>
      </c>
      <c r="J2014" t="s">
        <v>4204</v>
      </c>
    </row>
    <row r="2015" spans="1:10" x14ac:dyDescent="0.2">
      <c r="A2015" t="s">
        <v>406</v>
      </c>
      <c r="B2015" t="s">
        <v>252</v>
      </c>
      <c r="C2015" t="s">
        <v>253</v>
      </c>
      <c r="D2015" t="s">
        <v>254</v>
      </c>
      <c r="E2015">
        <v>6502</v>
      </c>
      <c r="F2015" t="s">
        <v>1521</v>
      </c>
      <c r="G2015" t="s">
        <v>263</v>
      </c>
      <c r="H2015" t="s">
        <v>280</v>
      </c>
      <c r="I2015" t="s">
        <v>1540</v>
      </c>
      <c r="J2015" t="s">
        <v>3290</v>
      </c>
    </row>
    <row r="2016" spans="1:10" x14ac:dyDescent="0.2">
      <c r="A2016" t="s">
        <v>406</v>
      </c>
      <c r="B2016" t="s">
        <v>252</v>
      </c>
      <c r="C2016" t="s">
        <v>257</v>
      </c>
      <c r="D2016" t="s">
        <v>258</v>
      </c>
      <c r="E2016">
        <v>6563</v>
      </c>
      <c r="F2016" t="s">
        <v>3149</v>
      </c>
      <c r="G2016" t="s">
        <v>267</v>
      </c>
      <c r="H2016" t="s">
        <v>260</v>
      </c>
      <c r="I2016">
        <v>38</v>
      </c>
    </row>
    <row r="2017" spans="1:10" x14ac:dyDescent="0.2">
      <c r="A2017" t="s">
        <v>406</v>
      </c>
      <c r="B2017" t="s">
        <v>252</v>
      </c>
      <c r="C2017" t="s">
        <v>253</v>
      </c>
      <c r="D2017" t="s">
        <v>254</v>
      </c>
      <c r="E2017">
        <v>6566</v>
      </c>
      <c r="F2017" t="s">
        <v>3150</v>
      </c>
      <c r="G2017" t="s">
        <v>263</v>
      </c>
      <c r="H2017" t="s">
        <v>260</v>
      </c>
      <c r="I2017">
        <v>131</v>
      </c>
    </row>
    <row r="2018" spans="1:10" x14ac:dyDescent="0.2">
      <c r="A2018" t="s">
        <v>406</v>
      </c>
      <c r="B2018" t="s">
        <v>252</v>
      </c>
      <c r="C2018" t="s">
        <v>253</v>
      </c>
      <c r="D2018" t="s">
        <v>254</v>
      </c>
      <c r="E2018">
        <v>6628</v>
      </c>
      <c r="F2018" t="s">
        <v>3151</v>
      </c>
      <c r="G2018" t="s">
        <v>259</v>
      </c>
      <c r="H2018" t="s">
        <v>280</v>
      </c>
      <c r="I2018">
        <v>42</v>
      </c>
    </row>
    <row r="2019" spans="1:10" x14ac:dyDescent="0.2">
      <c r="A2019" t="s">
        <v>406</v>
      </c>
      <c r="B2019" t="s">
        <v>252</v>
      </c>
      <c r="C2019" t="s">
        <v>253</v>
      </c>
      <c r="D2019" t="s">
        <v>254</v>
      </c>
      <c r="E2019">
        <v>6786</v>
      </c>
      <c r="F2019" t="s">
        <v>3273</v>
      </c>
      <c r="G2019" t="s">
        <v>263</v>
      </c>
      <c r="H2019" t="s">
        <v>260</v>
      </c>
      <c r="I2019">
        <v>40</v>
      </c>
    </row>
    <row r="2020" spans="1:10" x14ac:dyDescent="0.2">
      <c r="A2020" t="s">
        <v>406</v>
      </c>
      <c r="B2020" t="s">
        <v>252</v>
      </c>
      <c r="C2020" t="s">
        <v>253</v>
      </c>
      <c r="D2020" t="s">
        <v>254</v>
      </c>
      <c r="E2020">
        <v>6994</v>
      </c>
      <c r="F2020" t="s">
        <v>1594</v>
      </c>
      <c r="G2020" t="s">
        <v>263</v>
      </c>
      <c r="H2020" t="s">
        <v>280</v>
      </c>
      <c r="I2020">
        <v>198</v>
      </c>
    </row>
    <row r="2021" spans="1:10" x14ac:dyDescent="0.2">
      <c r="A2021" t="s">
        <v>406</v>
      </c>
      <c r="B2021" t="s">
        <v>252</v>
      </c>
      <c r="C2021" t="s">
        <v>257</v>
      </c>
      <c r="D2021" t="s">
        <v>254</v>
      </c>
      <c r="E2021">
        <v>7041</v>
      </c>
      <c r="F2021" t="s">
        <v>3152</v>
      </c>
      <c r="G2021" t="s">
        <v>267</v>
      </c>
      <c r="H2021" t="s">
        <v>260</v>
      </c>
      <c r="I2021">
        <v>60</v>
      </c>
    </row>
    <row r="2022" spans="1:10" x14ac:dyDescent="0.2">
      <c r="A2022" t="s">
        <v>406</v>
      </c>
      <c r="B2022" t="s">
        <v>252</v>
      </c>
      <c r="C2022" t="s">
        <v>257</v>
      </c>
      <c r="D2022" t="s">
        <v>258</v>
      </c>
      <c r="E2022">
        <v>7072</v>
      </c>
      <c r="F2022" t="s">
        <v>531</v>
      </c>
      <c r="G2022" t="s">
        <v>267</v>
      </c>
      <c r="H2022" t="s">
        <v>260</v>
      </c>
      <c r="I2022">
        <v>82</v>
      </c>
    </row>
    <row r="2023" spans="1:10" x14ac:dyDescent="0.2">
      <c r="A2023" t="s">
        <v>406</v>
      </c>
      <c r="B2023" t="s">
        <v>252</v>
      </c>
      <c r="C2023" t="s">
        <v>253</v>
      </c>
      <c r="D2023" t="s">
        <v>254</v>
      </c>
      <c r="E2023">
        <v>7746</v>
      </c>
      <c r="F2023" t="s">
        <v>3153</v>
      </c>
      <c r="G2023" t="s">
        <v>259</v>
      </c>
      <c r="H2023" t="s">
        <v>331</v>
      </c>
      <c r="I2023">
        <v>56</v>
      </c>
    </row>
    <row r="2024" spans="1:10" x14ac:dyDescent="0.2">
      <c r="A2024" t="s">
        <v>406</v>
      </c>
      <c r="B2024" t="s">
        <v>252</v>
      </c>
      <c r="C2024" t="s">
        <v>262</v>
      </c>
      <c r="D2024" t="s">
        <v>254</v>
      </c>
      <c r="E2024">
        <v>7972</v>
      </c>
      <c r="F2024" t="s">
        <v>3154</v>
      </c>
      <c r="G2024" t="s">
        <v>255</v>
      </c>
      <c r="H2024" t="s">
        <v>277</v>
      </c>
      <c r="I2024">
        <v>218</v>
      </c>
    </row>
    <row r="2025" spans="1:10" x14ac:dyDescent="0.2">
      <c r="A2025" t="s">
        <v>406</v>
      </c>
      <c r="B2025" t="s">
        <v>252</v>
      </c>
      <c r="C2025" t="s">
        <v>262</v>
      </c>
      <c r="D2025" t="s">
        <v>254</v>
      </c>
      <c r="E2025">
        <v>8179</v>
      </c>
      <c r="F2025" t="s">
        <v>3155</v>
      </c>
      <c r="G2025" t="s">
        <v>255</v>
      </c>
      <c r="H2025" t="s">
        <v>265</v>
      </c>
      <c r="I2025">
        <v>946</v>
      </c>
    </row>
    <row r="2026" spans="1:10" x14ac:dyDescent="0.2">
      <c r="A2026" t="s">
        <v>406</v>
      </c>
      <c r="B2026" t="s">
        <v>252</v>
      </c>
      <c r="C2026" t="s">
        <v>253</v>
      </c>
      <c r="D2026" t="s">
        <v>254</v>
      </c>
      <c r="E2026">
        <v>8630</v>
      </c>
      <c r="F2026" t="s">
        <v>3156</v>
      </c>
      <c r="G2026" t="s">
        <v>255</v>
      </c>
      <c r="H2026" t="s">
        <v>583</v>
      </c>
      <c r="I2026" t="s">
        <v>1540</v>
      </c>
      <c r="J2026" t="s">
        <v>3772</v>
      </c>
    </row>
    <row r="2027" spans="1:10" x14ac:dyDescent="0.2">
      <c r="A2027" t="s">
        <v>406</v>
      </c>
      <c r="B2027" t="s">
        <v>252</v>
      </c>
      <c r="C2027" t="s">
        <v>253</v>
      </c>
      <c r="D2027" t="s">
        <v>254</v>
      </c>
      <c r="E2027">
        <v>8725</v>
      </c>
      <c r="F2027" t="s">
        <v>3157</v>
      </c>
      <c r="G2027" t="s">
        <v>255</v>
      </c>
      <c r="H2027" t="s">
        <v>583</v>
      </c>
      <c r="I2027" t="s">
        <v>419</v>
      </c>
      <c r="J2027" t="s">
        <v>4205</v>
      </c>
    </row>
    <row r="2028" spans="1:10" x14ac:dyDescent="0.2">
      <c r="A2028" t="s">
        <v>406</v>
      </c>
      <c r="B2028" t="s">
        <v>252</v>
      </c>
      <c r="C2028" t="s">
        <v>262</v>
      </c>
      <c r="D2028" t="s">
        <v>254</v>
      </c>
      <c r="E2028">
        <v>8946</v>
      </c>
      <c r="F2028" t="s">
        <v>3158</v>
      </c>
      <c r="G2028" t="s">
        <v>259</v>
      </c>
      <c r="H2028" t="s">
        <v>281</v>
      </c>
      <c r="I2028">
        <v>23</v>
      </c>
    </row>
    <row r="2029" spans="1:10" x14ac:dyDescent="0.2">
      <c r="A2029" t="s">
        <v>406</v>
      </c>
      <c r="B2029" t="s">
        <v>252</v>
      </c>
      <c r="C2029" t="s">
        <v>257</v>
      </c>
      <c r="D2029" t="s">
        <v>254</v>
      </c>
      <c r="E2029">
        <v>9233</v>
      </c>
      <c r="F2029" t="s">
        <v>3483</v>
      </c>
      <c r="G2029" t="s">
        <v>263</v>
      </c>
      <c r="H2029" t="s">
        <v>425</v>
      </c>
      <c r="I2029">
        <v>215</v>
      </c>
    </row>
    <row r="2030" spans="1:10" x14ac:dyDescent="0.2">
      <c r="A2030" t="s">
        <v>406</v>
      </c>
      <c r="B2030" t="s">
        <v>252</v>
      </c>
      <c r="C2030" t="s">
        <v>253</v>
      </c>
      <c r="D2030" t="s">
        <v>254</v>
      </c>
      <c r="E2030">
        <v>9274</v>
      </c>
      <c r="F2030" t="s">
        <v>3159</v>
      </c>
      <c r="G2030" t="s">
        <v>255</v>
      </c>
      <c r="H2030" t="s">
        <v>261</v>
      </c>
      <c r="I2030">
        <v>210</v>
      </c>
    </row>
    <row r="2031" spans="1:10" x14ac:dyDescent="0.2">
      <c r="A2031" t="s">
        <v>406</v>
      </c>
      <c r="B2031" t="s">
        <v>252</v>
      </c>
      <c r="C2031" t="s">
        <v>262</v>
      </c>
      <c r="D2031" t="s">
        <v>254</v>
      </c>
      <c r="E2031">
        <v>9612</v>
      </c>
      <c r="F2031" t="s">
        <v>3161</v>
      </c>
      <c r="G2031" t="s">
        <v>255</v>
      </c>
      <c r="H2031" t="s">
        <v>260</v>
      </c>
      <c r="I2031">
        <v>211</v>
      </c>
    </row>
    <row r="2032" spans="1:10" x14ac:dyDescent="0.2">
      <c r="A2032" t="s">
        <v>406</v>
      </c>
      <c r="B2032" t="s">
        <v>252</v>
      </c>
      <c r="C2032" t="s">
        <v>262</v>
      </c>
      <c r="D2032" t="s">
        <v>254</v>
      </c>
      <c r="E2032">
        <v>9973</v>
      </c>
      <c r="F2032" t="s">
        <v>3811</v>
      </c>
      <c r="G2032" t="s">
        <v>259</v>
      </c>
      <c r="H2032" t="s">
        <v>265</v>
      </c>
      <c r="I2032">
        <v>22</v>
      </c>
    </row>
    <row r="2033" spans="1:10" x14ac:dyDescent="0.2">
      <c r="A2033" t="s">
        <v>3162</v>
      </c>
      <c r="B2033" t="s">
        <v>316</v>
      </c>
      <c r="C2033" t="s">
        <v>262</v>
      </c>
      <c r="D2033" t="s">
        <v>254</v>
      </c>
      <c r="E2033">
        <v>4634</v>
      </c>
      <c r="F2033" t="s">
        <v>3163</v>
      </c>
      <c r="G2033" t="s">
        <v>255</v>
      </c>
      <c r="H2033" t="s">
        <v>268</v>
      </c>
      <c r="I2033" t="s">
        <v>286</v>
      </c>
      <c r="J2033" t="s">
        <v>3544</v>
      </c>
    </row>
    <row r="2034" spans="1:10" x14ac:dyDescent="0.2">
      <c r="A2034" t="s">
        <v>3162</v>
      </c>
      <c r="B2034" t="s">
        <v>316</v>
      </c>
      <c r="C2034" t="s">
        <v>262</v>
      </c>
      <c r="D2034" t="s">
        <v>254</v>
      </c>
      <c r="E2034">
        <v>5108</v>
      </c>
      <c r="F2034" t="s">
        <v>3167</v>
      </c>
      <c r="G2034" t="s">
        <v>255</v>
      </c>
      <c r="H2034" t="s">
        <v>467</v>
      </c>
      <c r="I2034" t="s">
        <v>2889</v>
      </c>
      <c r="J2034" t="s">
        <v>4206</v>
      </c>
    </row>
    <row r="2035" spans="1:10" x14ac:dyDescent="0.2">
      <c r="A2035" t="s">
        <v>3162</v>
      </c>
      <c r="B2035" t="s">
        <v>316</v>
      </c>
      <c r="C2035" t="s">
        <v>262</v>
      </c>
      <c r="D2035" t="s">
        <v>254</v>
      </c>
      <c r="E2035">
        <v>7531</v>
      </c>
      <c r="F2035" t="s">
        <v>3164</v>
      </c>
      <c r="G2035" t="s">
        <v>259</v>
      </c>
      <c r="H2035" t="s">
        <v>261</v>
      </c>
      <c r="I2035">
        <v>153</v>
      </c>
    </row>
    <row r="2036" spans="1:10" x14ac:dyDescent="0.2">
      <c r="A2036" t="s">
        <v>3162</v>
      </c>
      <c r="B2036" t="s">
        <v>316</v>
      </c>
      <c r="C2036" t="s">
        <v>262</v>
      </c>
      <c r="D2036" t="s">
        <v>258</v>
      </c>
      <c r="E2036">
        <v>8951</v>
      </c>
      <c r="F2036" t="s">
        <v>3484</v>
      </c>
      <c r="G2036" t="s">
        <v>292</v>
      </c>
      <c r="H2036" t="s">
        <v>293</v>
      </c>
      <c r="I2036" t="s">
        <v>475</v>
      </c>
      <c r="J2036" t="s">
        <v>4026</v>
      </c>
    </row>
    <row r="2037" spans="1:10" x14ac:dyDescent="0.2">
      <c r="A2037" t="s">
        <v>3162</v>
      </c>
      <c r="B2037" t="s">
        <v>316</v>
      </c>
      <c r="C2037" t="s">
        <v>262</v>
      </c>
      <c r="D2037" t="s">
        <v>258</v>
      </c>
      <c r="E2037">
        <v>8987</v>
      </c>
      <c r="F2037" t="s">
        <v>3165</v>
      </c>
      <c r="G2037" t="s">
        <v>292</v>
      </c>
      <c r="H2037" t="s">
        <v>293</v>
      </c>
      <c r="I2037" t="s">
        <v>278</v>
      </c>
      <c r="J2037" t="s">
        <v>4207</v>
      </c>
    </row>
    <row r="2038" spans="1:10" x14ac:dyDescent="0.2">
      <c r="A2038" t="s">
        <v>3162</v>
      </c>
      <c r="B2038" t="s">
        <v>252</v>
      </c>
      <c r="C2038" t="s">
        <v>262</v>
      </c>
      <c r="D2038" t="s">
        <v>254</v>
      </c>
      <c r="E2038">
        <v>3807</v>
      </c>
      <c r="F2038" t="s">
        <v>3166</v>
      </c>
      <c r="G2038" t="s">
        <v>259</v>
      </c>
      <c r="H2038" t="s">
        <v>266</v>
      </c>
      <c r="I2038">
        <v>65</v>
      </c>
    </row>
    <row r="2039" spans="1:10" x14ac:dyDescent="0.2">
      <c r="A2039" t="s">
        <v>3168</v>
      </c>
      <c r="B2039" t="s">
        <v>1259</v>
      </c>
      <c r="C2039" t="s">
        <v>262</v>
      </c>
      <c r="D2039" t="s">
        <v>254</v>
      </c>
      <c r="E2039">
        <v>9176</v>
      </c>
      <c r="F2039" t="s">
        <v>3169</v>
      </c>
      <c r="G2039" t="s">
        <v>259</v>
      </c>
      <c r="H2039" t="s">
        <v>1592</v>
      </c>
      <c r="I2039">
        <v>36</v>
      </c>
    </row>
    <row r="2040" spans="1:10" x14ac:dyDescent="0.2">
      <c r="A2040" t="s">
        <v>3168</v>
      </c>
      <c r="B2040" t="s">
        <v>316</v>
      </c>
      <c r="C2040" t="s">
        <v>262</v>
      </c>
      <c r="D2040" t="s">
        <v>258</v>
      </c>
      <c r="E2040">
        <v>3470</v>
      </c>
      <c r="F2040" t="s">
        <v>3170</v>
      </c>
      <c r="G2040" t="s">
        <v>292</v>
      </c>
      <c r="H2040" t="s">
        <v>293</v>
      </c>
      <c r="I2040">
        <v>195</v>
      </c>
    </row>
    <row r="2041" spans="1:10" x14ac:dyDescent="0.2">
      <c r="A2041" t="s">
        <v>3168</v>
      </c>
      <c r="B2041" t="s">
        <v>316</v>
      </c>
      <c r="C2041" t="s">
        <v>262</v>
      </c>
      <c r="D2041" t="s">
        <v>254</v>
      </c>
      <c r="E2041">
        <v>4704</v>
      </c>
      <c r="F2041" t="s">
        <v>3274</v>
      </c>
      <c r="G2041" t="s">
        <v>255</v>
      </c>
      <c r="H2041" t="s">
        <v>266</v>
      </c>
      <c r="I2041" t="s">
        <v>332</v>
      </c>
      <c r="J2041" t="s">
        <v>3934</v>
      </c>
    </row>
    <row r="2042" spans="1:10" x14ac:dyDescent="0.2">
      <c r="A2042" t="s">
        <v>3168</v>
      </c>
      <c r="B2042" t="s">
        <v>252</v>
      </c>
      <c r="C2042" t="s">
        <v>262</v>
      </c>
      <c r="D2042" t="s">
        <v>258</v>
      </c>
      <c r="E2042">
        <v>3473</v>
      </c>
      <c r="F2042" t="s">
        <v>3171</v>
      </c>
      <c r="G2042" t="s">
        <v>292</v>
      </c>
      <c r="H2042" t="s">
        <v>293</v>
      </c>
      <c r="I2042">
        <v>324</v>
      </c>
    </row>
    <row r="2043" spans="1:10" x14ac:dyDescent="0.2">
      <c r="A2043" t="s">
        <v>1287</v>
      </c>
      <c r="B2043" t="s">
        <v>316</v>
      </c>
      <c r="C2043" t="s">
        <v>262</v>
      </c>
      <c r="D2043" t="s">
        <v>254</v>
      </c>
      <c r="E2043">
        <v>3350</v>
      </c>
      <c r="F2043" t="s">
        <v>3172</v>
      </c>
      <c r="G2043" t="s">
        <v>259</v>
      </c>
      <c r="H2043" t="s">
        <v>261</v>
      </c>
      <c r="I2043">
        <v>64</v>
      </c>
    </row>
    <row r="2044" spans="1:10" x14ac:dyDescent="0.2">
      <c r="A2044" t="s">
        <v>1287</v>
      </c>
      <c r="B2044" t="s">
        <v>316</v>
      </c>
      <c r="C2044" t="s">
        <v>262</v>
      </c>
      <c r="D2044" t="s">
        <v>254</v>
      </c>
      <c r="E2044">
        <v>3975</v>
      </c>
      <c r="F2044" t="s">
        <v>1288</v>
      </c>
      <c r="G2044" t="s">
        <v>255</v>
      </c>
      <c r="H2044" t="s">
        <v>266</v>
      </c>
      <c r="I2044">
        <v>170</v>
      </c>
    </row>
    <row r="2045" spans="1:10" x14ac:dyDescent="0.2">
      <c r="A2045" t="s">
        <v>1287</v>
      </c>
      <c r="B2045" t="s">
        <v>1429</v>
      </c>
      <c r="C2045" t="s">
        <v>262</v>
      </c>
      <c r="D2045" t="s">
        <v>254</v>
      </c>
      <c r="E2045">
        <v>2721</v>
      </c>
      <c r="F2045" t="s">
        <v>3173</v>
      </c>
      <c r="G2045" t="s">
        <v>259</v>
      </c>
      <c r="H2045" t="s">
        <v>261</v>
      </c>
      <c r="I2045">
        <v>11</v>
      </c>
    </row>
    <row r="2046" spans="1:10" x14ac:dyDescent="0.2">
      <c r="A2046" t="s">
        <v>1287</v>
      </c>
      <c r="B2046" t="s">
        <v>252</v>
      </c>
      <c r="C2046" t="s">
        <v>262</v>
      </c>
      <c r="D2046" t="s">
        <v>258</v>
      </c>
      <c r="E2046">
        <v>3296</v>
      </c>
      <c r="F2046" t="s">
        <v>3174</v>
      </c>
      <c r="G2046" t="s">
        <v>292</v>
      </c>
      <c r="H2046" t="s">
        <v>293</v>
      </c>
      <c r="I2046" t="s">
        <v>278</v>
      </c>
      <c r="J2046" t="s">
        <v>4208</v>
      </c>
    </row>
    <row r="2047" spans="1:10" x14ac:dyDescent="0.2">
      <c r="A2047" t="s">
        <v>412</v>
      </c>
      <c r="B2047" t="s">
        <v>316</v>
      </c>
      <c r="C2047" t="s">
        <v>262</v>
      </c>
      <c r="D2047" t="s">
        <v>258</v>
      </c>
      <c r="E2047">
        <v>3227</v>
      </c>
      <c r="F2047" t="s">
        <v>3175</v>
      </c>
      <c r="G2047" t="s">
        <v>292</v>
      </c>
      <c r="H2047" t="s">
        <v>293</v>
      </c>
      <c r="I2047" t="s">
        <v>278</v>
      </c>
      <c r="J2047" t="s">
        <v>4209</v>
      </c>
    </row>
    <row r="2048" spans="1:10" x14ac:dyDescent="0.2">
      <c r="A2048" t="s">
        <v>412</v>
      </c>
      <c r="B2048" t="s">
        <v>316</v>
      </c>
      <c r="C2048" t="s">
        <v>262</v>
      </c>
      <c r="D2048" t="s">
        <v>258</v>
      </c>
      <c r="E2048">
        <v>8963</v>
      </c>
      <c r="F2048" t="s">
        <v>3176</v>
      </c>
      <c r="G2048" t="s">
        <v>292</v>
      </c>
      <c r="H2048" t="s">
        <v>293</v>
      </c>
      <c r="I2048" t="s">
        <v>322</v>
      </c>
      <c r="J2048" t="s">
        <v>3538</v>
      </c>
    </row>
    <row r="2049" spans="1:10" x14ac:dyDescent="0.2">
      <c r="A2049" t="s">
        <v>412</v>
      </c>
      <c r="B2049" t="s">
        <v>316</v>
      </c>
      <c r="C2049" t="s">
        <v>262</v>
      </c>
      <c r="D2049" t="s">
        <v>258</v>
      </c>
      <c r="E2049">
        <v>8985</v>
      </c>
      <c r="F2049" t="s">
        <v>413</v>
      </c>
      <c r="G2049" t="s">
        <v>292</v>
      </c>
      <c r="H2049" t="s">
        <v>293</v>
      </c>
      <c r="I2049" t="s">
        <v>322</v>
      </c>
      <c r="J2049" t="s">
        <v>4210</v>
      </c>
    </row>
    <row r="2050" spans="1:10" x14ac:dyDescent="0.2">
      <c r="A2050" t="s">
        <v>3812</v>
      </c>
      <c r="B2050" t="s">
        <v>252</v>
      </c>
      <c r="C2050" t="s">
        <v>262</v>
      </c>
      <c r="D2050" t="s">
        <v>258</v>
      </c>
      <c r="E2050">
        <v>9285</v>
      </c>
      <c r="F2050" t="s">
        <v>3160</v>
      </c>
      <c r="G2050" t="s">
        <v>292</v>
      </c>
      <c r="H2050" t="s">
        <v>293</v>
      </c>
      <c r="I2050">
        <v>48</v>
      </c>
    </row>
    <row r="2051" spans="1:10" x14ac:dyDescent="0.2">
      <c r="A2051" t="s">
        <v>3214</v>
      </c>
      <c r="B2051" t="s">
        <v>252</v>
      </c>
      <c r="C2051" t="s">
        <v>264</v>
      </c>
      <c r="D2051" t="s">
        <v>258</v>
      </c>
      <c r="E2051">
        <v>2391</v>
      </c>
      <c r="F2051" t="s">
        <v>1406</v>
      </c>
      <c r="G2051" t="s">
        <v>259</v>
      </c>
      <c r="H2051" t="s">
        <v>260</v>
      </c>
      <c r="I2051">
        <v>97</v>
      </c>
    </row>
    <row r="2052" spans="1:10" x14ac:dyDescent="0.2">
      <c r="A2052" t="s">
        <v>1289</v>
      </c>
      <c r="B2052" t="s">
        <v>252</v>
      </c>
      <c r="C2052" t="s">
        <v>257</v>
      </c>
      <c r="D2052" t="s">
        <v>254</v>
      </c>
      <c r="E2052">
        <v>4666</v>
      </c>
      <c r="F2052" t="s">
        <v>313</v>
      </c>
      <c r="G2052" t="s">
        <v>255</v>
      </c>
      <c r="H2052" t="s">
        <v>281</v>
      </c>
      <c r="I2052" t="s">
        <v>305</v>
      </c>
      <c r="J2052" t="s">
        <v>3916</v>
      </c>
    </row>
    <row r="2053" spans="1:10" x14ac:dyDescent="0.2">
      <c r="A2053" t="s">
        <v>3374</v>
      </c>
      <c r="B2053" t="s">
        <v>252</v>
      </c>
      <c r="C2053" t="s">
        <v>257</v>
      </c>
      <c r="D2053" t="s">
        <v>254</v>
      </c>
      <c r="E2053">
        <v>2198</v>
      </c>
      <c r="F2053" t="s">
        <v>4211</v>
      </c>
      <c r="G2053" t="s">
        <v>255</v>
      </c>
      <c r="H2053" t="s">
        <v>260</v>
      </c>
      <c r="I2053">
        <v>217</v>
      </c>
    </row>
    <row r="2054" spans="1:10" x14ac:dyDescent="0.2">
      <c r="A2054" t="s">
        <v>3374</v>
      </c>
      <c r="B2054" t="s">
        <v>252</v>
      </c>
      <c r="C2054" t="s">
        <v>264</v>
      </c>
      <c r="D2054" t="s">
        <v>254</v>
      </c>
      <c r="E2054">
        <v>3816</v>
      </c>
      <c r="F2054" t="s">
        <v>3375</v>
      </c>
      <c r="G2054" t="s">
        <v>259</v>
      </c>
      <c r="H2054" t="s">
        <v>266</v>
      </c>
      <c r="I2054">
        <v>58</v>
      </c>
    </row>
    <row r="2055" spans="1:10" x14ac:dyDescent="0.2">
      <c r="A2055" t="s">
        <v>633</v>
      </c>
      <c r="B2055" t="s">
        <v>279</v>
      </c>
      <c r="C2055" t="s">
        <v>264</v>
      </c>
      <c r="D2055" t="s">
        <v>254</v>
      </c>
      <c r="E2055">
        <v>6267</v>
      </c>
      <c r="F2055" t="s">
        <v>275</v>
      </c>
      <c r="G2055" t="s">
        <v>259</v>
      </c>
      <c r="H2055" t="s">
        <v>276</v>
      </c>
      <c r="I2055">
        <v>37</v>
      </c>
    </row>
    <row r="2056" spans="1:10" x14ac:dyDescent="0.2">
      <c r="A2056" t="s">
        <v>633</v>
      </c>
      <c r="B2056" t="s">
        <v>252</v>
      </c>
      <c r="C2056" t="s">
        <v>253</v>
      </c>
      <c r="D2056" t="s">
        <v>254</v>
      </c>
      <c r="E2056">
        <v>2593</v>
      </c>
      <c r="F2056" t="s">
        <v>271</v>
      </c>
      <c r="G2056" t="s">
        <v>255</v>
      </c>
      <c r="H2056" t="s">
        <v>256</v>
      </c>
      <c r="I2056" t="s">
        <v>305</v>
      </c>
      <c r="J2056" t="s">
        <v>4212</v>
      </c>
    </row>
    <row r="2057" spans="1:10" x14ac:dyDescent="0.2">
      <c r="A2057" t="s">
        <v>634</v>
      </c>
      <c r="B2057" t="s">
        <v>252</v>
      </c>
      <c r="C2057" t="s">
        <v>253</v>
      </c>
      <c r="D2057" t="s">
        <v>254</v>
      </c>
      <c r="E2057">
        <v>4750</v>
      </c>
      <c r="F2057" t="s">
        <v>269</v>
      </c>
      <c r="G2057" t="s">
        <v>263</v>
      </c>
      <c r="H2057" t="s">
        <v>260</v>
      </c>
      <c r="I2057">
        <v>52</v>
      </c>
    </row>
    <row r="2058" spans="1:10" x14ac:dyDescent="0.2">
      <c r="A2058" t="s">
        <v>634</v>
      </c>
      <c r="B2058" t="s">
        <v>252</v>
      </c>
      <c r="C2058" t="s">
        <v>262</v>
      </c>
      <c r="D2058" t="s">
        <v>254</v>
      </c>
      <c r="E2058">
        <v>7590</v>
      </c>
      <c r="F2058" t="s">
        <v>1290</v>
      </c>
      <c r="G2058" t="s">
        <v>255</v>
      </c>
      <c r="H2058" t="s">
        <v>261</v>
      </c>
      <c r="I2058">
        <v>68</v>
      </c>
    </row>
    <row r="2059" spans="1:10" x14ac:dyDescent="0.2">
      <c r="A2059" t="s">
        <v>3813</v>
      </c>
      <c r="B2059" t="s">
        <v>252</v>
      </c>
      <c r="C2059" t="s">
        <v>253</v>
      </c>
      <c r="D2059" t="s">
        <v>254</v>
      </c>
      <c r="E2059">
        <v>9627</v>
      </c>
      <c r="F2059" t="s">
        <v>3814</v>
      </c>
      <c r="G2059" t="s">
        <v>255</v>
      </c>
      <c r="H2059" t="s">
        <v>265</v>
      </c>
      <c r="I2059" t="s">
        <v>278</v>
      </c>
      <c r="J2059" t="s">
        <v>3882</v>
      </c>
    </row>
    <row r="2060" spans="1:10" x14ac:dyDescent="0.2">
      <c r="A2060" t="s">
        <v>3195</v>
      </c>
      <c r="B2060" t="s">
        <v>252</v>
      </c>
      <c r="C2060" t="s">
        <v>253</v>
      </c>
      <c r="D2060" t="s">
        <v>254</v>
      </c>
      <c r="E2060">
        <v>3031</v>
      </c>
      <c r="F2060" t="s">
        <v>3196</v>
      </c>
      <c r="G2060" t="s">
        <v>255</v>
      </c>
      <c r="H2060" t="s">
        <v>261</v>
      </c>
      <c r="I2060">
        <v>153</v>
      </c>
    </row>
    <row r="2061" spans="1:10" x14ac:dyDescent="0.2">
      <c r="A2061" t="s">
        <v>1527</v>
      </c>
      <c r="B2061" t="s">
        <v>252</v>
      </c>
      <c r="C2061" t="s">
        <v>253</v>
      </c>
      <c r="D2061" t="s">
        <v>258</v>
      </c>
      <c r="E2061">
        <v>2438</v>
      </c>
      <c r="F2061" t="s">
        <v>3197</v>
      </c>
      <c r="G2061" t="s">
        <v>267</v>
      </c>
      <c r="H2061" t="s">
        <v>260</v>
      </c>
      <c r="I2061">
        <v>257</v>
      </c>
    </row>
    <row r="2062" spans="1:10" x14ac:dyDescent="0.2">
      <c r="A2062" t="s">
        <v>1527</v>
      </c>
      <c r="B2062" t="s">
        <v>252</v>
      </c>
      <c r="C2062" t="s">
        <v>264</v>
      </c>
      <c r="D2062" t="s">
        <v>254</v>
      </c>
      <c r="E2062">
        <v>2929</v>
      </c>
      <c r="F2062" t="s">
        <v>3215</v>
      </c>
      <c r="G2062" t="s">
        <v>263</v>
      </c>
      <c r="H2062" t="s">
        <v>256</v>
      </c>
      <c r="I2062">
        <v>287</v>
      </c>
    </row>
    <row r="2063" spans="1:10" x14ac:dyDescent="0.2">
      <c r="A2063" t="s">
        <v>1527</v>
      </c>
      <c r="B2063" t="s">
        <v>252</v>
      </c>
      <c r="C2063" t="s">
        <v>264</v>
      </c>
      <c r="D2063" t="s">
        <v>254</v>
      </c>
      <c r="E2063">
        <v>3854</v>
      </c>
      <c r="F2063" t="s">
        <v>1558</v>
      </c>
      <c r="G2063" t="s">
        <v>255</v>
      </c>
      <c r="H2063" t="s">
        <v>266</v>
      </c>
      <c r="I2063">
        <v>465</v>
      </c>
    </row>
    <row r="2064" spans="1:10" x14ac:dyDescent="0.2">
      <c r="A2064" t="s">
        <v>1527</v>
      </c>
      <c r="B2064" t="s">
        <v>252</v>
      </c>
      <c r="C2064" t="s">
        <v>253</v>
      </c>
      <c r="D2064" t="s">
        <v>258</v>
      </c>
      <c r="E2064">
        <v>7901</v>
      </c>
      <c r="F2064" t="s">
        <v>1528</v>
      </c>
      <c r="G2064" t="s">
        <v>259</v>
      </c>
      <c r="H2064" t="s">
        <v>277</v>
      </c>
      <c r="I2064">
        <v>10</v>
      </c>
    </row>
    <row r="2065" spans="1:10" x14ac:dyDescent="0.2">
      <c r="A2065" t="s">
        <v>1291</v>
      </c>
      <c r="B2065" t="s">
        <v>252</v>
      </c>
      <c r="C2065" t="s">
        <v>257</v>
      </c>
      <c r="D2065" t="s">
        <v>254</v>
      </c>
      <c r="E2065">
        <v>1383</v>
      </c>
      <c r="F2065" t="s">
        <v>302</v>
      </c>
      <c r="G2065" t="s">
        <v>259</v>
      </c>
      <c r="H2065" t="s">
        <v>303</v>
      </c>
      <c r="I2065">
        <v>34</v>
      </c>
    </row>
    <row r="2066" spans="1:10" x14ac:dyDescent="0.2">
      <c r="A2066" t="s">
        <v>1291</v>
      </c>
      <c r="B2066" t="s">
        <v>252</v>
      </c>
      <c r="C2066" t="s">
        <v>262</v>
      </c>
      <c r="D2066" t="s">
        <v>254</v>
      </c>
      <c r="E2066">
        <v>4238</v>
      </c>
      <c r="F2066" t="s">
        <v>3485</v>
      </c>
      <c r="G2066" t="s">
        <v>255</v>
      </c>
      <c r="H2066" t="s">
        <v>268</v>
      </c>
      <c r="I2066">
        <v>125</v>
      </c>
    </row>
    <row r="2067" spans="1:10" x14ac:dyDescent="0.2">
      <c r="A2067" t="s">
        <v>1291</v>
      </c>
      <c r="B2067" t="s">
        <v>252</v>
      </c>
      <c r="C2067" t="s">
        <v>257</v>
      </c>
      <c r="D2067" t="s">
        <v>254</v>
      </c>
      <c r="E2067">
        <v>7856</v>
      </c>
      <c r="F2067" t="s">
        <v>3940</v>
      </c>
      <c r="G2067" t="s">
        <v>255</v>
      </c>
      <c r="H2067" t="s">
        <v>277</v>
      </c>
      <c r="I2067">
        <v>239</v>
      </c>
    </row>
    <row r="2068" spans="1:10" x14ac:dyDescent="0.2">
      <c r="A2068" t="s">
        <v>3414</v>
      </c>
      <c r="B2068" t="s">
        <v>252</v>
      </c>
      <c r="C2068" t="s">
        <v>257</v>
      </c>
      <c r="D2068" t="s">
        <v>254</v>
      </c>
      <c r="E2068">
        <v>3475</v>
      </c>
      <c r="F2068" t="s">
        <v>3549</v>
      </c>
      <c r="G2068" t="s">
        <v>255</v>
      </c>
      <c r="H2068" t="s">
        <v>281</v>
      </c>
      <c r="I2068">
        <v>168</v>
      </c>
    </row>
    <row r="2069" spans="1:10" x14ac:dyDescent="0.2">
      <c r="A2069" t="s">
        <v>3414</v>
      </c>
      <c r="B2069" t="s">
        <v>252</v>
      </c>
      <c r="C2069" t="s">
        <v>262</v>
      </c>
      <c r="D2069" t="s">
        <v>254</v>
      </c>
      <c r="E2069">
        <v>7196</v>
      </c>
      <c r="F2069" t="s">
        <v>3486</v>
      </c>
      <c r="G2069" t="s">
        <v>255</v>
      </c>
      <c r="H2069" t="s">
        <v>291</v>
      </c>
      <c r="I2069">
        <v>171</v>
      </c>
    </row>
    <row r="2070" spans="1:10" x14ac:dyDescent="0.2">
      <c r="A2070" t="s">
        <v>3414</v>
      </c>
      <c r="B2070" t="s">
        <v>252</v>
      </c>
      <c r="C2070" t="s">
        <v>262</v>
      </c>
      <c r="D2070" t="s">
        <v>254</v>
      </c>
      <c r="E2070">
        <v>8068</v>
      </c>
      <c r="F2070" t="s">
        <v>3415</v>
      </c>
      <c r="G2070" t="s">
        <v>255</v>
      </c>
      <c r="H2070" t="s">
        <v>261</v>
      </c>
      <c r="I2070">
        <v>490</v>
      </c>
    </row>
    <row r="2071" spans="1:10" x14ac:dyDescent="0.2">
      <c r="A2071" t="s">
        <v>1292</v>
      </c>
      <c r="B2071" t="s">
        <v>252</v>
      </c>
      <c r="C2071" t="s">
        <v>253</v>
      </c>
      <c r="D2071" t="s">
        <v>254</v>
      </c>
      <c r="E2071">
        <v>3161</v>
      </c>
      <c r="F2071" t="s">
        <v>1529</v>
      </c>
      <c r="G2071" t="s">
        <v>263</v>
      </c>
      <c r="H2071" t="s">
        <v>261</v>
      </c>
      <c r="I2071">
        <v>63</v>
      </c>
    </row>
    <row r="2072" spans="1:10" x14ac:dyDescent="0.2">
      <c r="A2072" t="s">
        <v>1292</v>
      </c>
      <c r="B2072" t="s">
        <v>252</v>
      </c>
      <c r="C2072" t="s">
        <v>262</v>
      </c>
      <c r="D2072" t="s">
        <v>258</v>
      </c>
      <c r="E2072">
        <v>3269</v>
      </c>
      <c r="F2072" t="s">
        <v>3550</v>
      </c>
      <c r="G2072" t="s">
        <v>292</v>
      </c>
      <c r="H2072" t="s">
        <v>293</v>
      </c>
      <c r="I2072" t="s">
        <v>305</v>
      </c>
      <c r="J2072" t="s">
        <v>4213</v>
      </c>
    </row>
    <row r="2073" spans="1:10" x14ac:dyDescent="0.2">
      <c r="A2073" t="s">
        <v>1292</v>
      </c>
      <c r="B2073" t="s">
        <v>252</v>
      </c>
      <c r="C2073" t="s">
        <v>262</v>
      </c>
      <c r="D2073" t="s">
        <v>258</v>
      </c>
      <c r="E2073">
        <v>3565</v>
      </c>
      <c r="F2073" t="s">
        <v>3815</v>
      </c>
      <c r="G2073" t="s">
        <v>255</v>
      </c>
      <c r="H2073" t="s">
        <v>261</v>
      </c>
      <c r="I2073">
        <v>169</v>
      </c>
    </row>
    <row r="2074" spans="1:10" x14ac:dyDescent="0.2">
      <c r="A2074" t="s">
        <v>1292</v>
      </c>
      <c r="B2074" t="s">
        <v>252</v>
      </c>
      <c r="C2074" t="s">
        <v>253</v>
      </c>
      <c r="D2074" t="s">
        <v>258</v>
      </c>
      <c r="E2074">
        <v>4026</v>
      </c>
      <c r="F2074" t="s">
        <v>3551</v>
      </c>
      <c r="G2074" t="s">
        <v>263</v>
      </c>
      <c r="H2074" t="s">
        <v>297</v>
      </c>
      <c r="I2074">
        <v>97</v>
      </c>
    </row>
    <row r="2075" spans="1:10" x14ac:dyDescent="0.2">
      <c r="A2075" t="s">
        <v>1292</v>
      </c>
      <c r="B2075" t="s">
        <v>252</v>
      </c>
      <c r="C2075" t="s">
        <v>262</v>
      </c>
      <c r="D2075" t="s">
        <v>254</v>
      </c>
      <c r="E2075">
        <v>8142</v>
      </c>
      <c r="F2075" t="s">
        <v>3416</v>
      </c>
      <c r="G2075" t="s">
        <v>255</v>
      </c>
      <c r="H2075" t="s">
        <v>261</v>
      </c>
      <c r="I2075">
        <v>198</v>
      </c>
    </row>
    <row r="2076" spans="1:10" x14ac:dyDescent="0.2">
      <c r="A2076" t="s">
        <v>1292</v>
      </c>
      <c r="B2076" t="s">
        <v>252</v>
      </c>
      <c r="C2076" t="s">
        <v>264</v>
      </c>
      <c r="D2076" t="s">
        <v>258</v>
      </c>
      <c r="E2076">
        <v>9262</v>
      </c>
      <c r="F2076" t="s">
        <v>296</v>
      </c>
      <c r="G2076" t="s">
        <v>255</v>
      </c>
      <c r="H2076" t="s">
        <v>265</v>
      </c>
      <c r="I2076">
        <v>274</v>
      </c>
    </row>
    <row r="2077" spans="1:10" x14ac:dyDescent="0.2">
      <c r="A2077" t="s">
        <v>1293</v>
      </c>
      <c r="B2077" t="s">
        <v>279</v>
      </c>
      <c r="C2077" t="s">
        <v>264</v>
      </c>
      <c r="D2077" t="s">
        <v>258</v>
      </c>
      <c r="E2077">
        <v>6387</v>
      </c>
      <c r="F2077" t="s">
        <v>1530</v>
      </c>
      <c r="G2077" t="s">
        <v>255</v>
      </c>
      <c r="H2077" t="s">
        <v>276</v>
      </c>
      <c r="I2077">
        <v>166</v>
      </c>
    </row>
    <row r="2078" spans="1:10" x14ac:dyDescent="0.2">
      <c r="A2078" t="s">
        <v>1293</v>
      </c>
      <c r="B2078" t="s">
        <v>252</v>
      </c>
      <c r="C2078" t="s">
        <v>253</v>
      </c>
      <c r="D2078" t="s">
        <v>258</v>
      </c>
      <c r="E2078">
        <v>3075</v>
      </c>
      <c r="F2078" t="s">
        <v>3552</v>
      </c>
      <c r="G2078" t="s">
        <v>259</v>
      </c>
      <c r="H2078" t="s">
        <v>265</v>
      </c>
      <c r="I2078">
        <v>195</v>
      </c>
    </row>
    <row r="2079" spans="1:10" x14ac:dyDescent="0.2">
      <c r="A2079" t="s">
        <v>1293</v>
      </c>
      <c r="B2079" t="s">
        <v>252</v>
      </c>
      <c r="C2079" t="s">
        <v>253</v>
      </c>
      <c r="D2079" t="s">
        <v>254</v>
      </c>
      <c r="E2079">
        <v>3361</v>
      </c>
      <c r="F2079" t="s">
        <v>3216</v>
      </c>
      <c r="G2079" t="s">
        <v>255</v>
      </c>
      <c r="H2079" t="s">
        <v>265</v>
      </c>
      <c r="I2079">
        <v>164</v>
      </c>
    </row>
    <row r="2080" spans="1:10" x14ac:dyDescent="0.2">
      <c r="A2080" t="s">
        <v>1293</v>
      </c>
      <c r="B2080" t="s">
        <v>252</v>
      </c>
      <c r="C2080" t="s">
        <v>262</v>
      </c>
      <c r="D2080" t="s">
        <v>254</v>
      </c>
      <c r="E2080">
        <v>3657</v>
      </c>
      <c r="F2080" t="s">
        <v>3816</v>
      </c>
      <c r="G2080" t="s">
        <v>255</v>
      </c>
      <c r="H2080" t="s">
        <v>266</v>
      </c>
      <c r="I2080">
        <v>361</v>
      </c>
    </row>
    <row r="2081" spans="1:9" x14ac:dyDescent="0.2">
      <c r="A2081" t="s">
        <v>1293</v>
      </c>
      <c r="B2081" t="s">
        <v>252</v>
      </c>
      <c r="C2081" t="s">
        <v>264</v>
      </c>
      <c r="D2081" t="s">
        <v>258</v>
      </c>
      <c r="E2081">
        <v>4384</v>
      </c>
      <c r="F2081" t="s">
        <v>3417</v>
      </c>
      <c r="G2081" t="s">
        <v>255</v>
      </c>
      <c r="H2081" t="s">
        <v>266</v>
      </c>
      <c r="I2081">
        <v>994</v>
      </c>
    </row>
    <row r="2082" spans="1:9" x14ac:dyDescent="0.2">
      <c r="A2082" t="s">
        <v>1294</v>
      </c>
      <c r="B2082" t="s">
        <v>316</v>
      </c>
      <c r="C2082" t="s">
        <v>264</v>
      </c>
      <c r="D2082" t="s">
        <v>254</v>
      </c>
      <c r="E2082">
        <v>3662</v>
      </c>
      <c r="F2082" t="s">
        <v>3941</v>
      </c>
      <c r="G2082" t="s">
        <v>255</v>
      </c>
      <c r="H2082" t="s">
        <v>266</v>
      </c>
      <c r="I2082">
        <v>188</v>
      </c>
    </row>
    <row r="2083" spans="1:9" x14ac:dyDescent="0.2">
      <c r="A2083" t="s">
        <v>1294</v>
      </c>
      <c r="B2083" t="s">
        <v>252</v>
      </c>
      <c r="C2083" t="s">
        <v>253</v>
      </c>
      <c r="D2083" t="s">
        <v>254</v>
      </c>
      <c r="E2083">
        <v>2159</v>
      </c>
      <c r="F2083" t="s">
        <v>3553</v>
      </c>
      <c r="G2083" t="s">
        <v>263</v>
      </c>
      <c r="H2083" t="s">
        <v>260</v>
      </c>
      <c r="I2083">
        <v>75</v>
      </c>
    </row>
    <row r="2084" spans="1:9" x14ac:dyDescent="0.2">
      <c r="A2084" t="s">
        <v>1294</v>
      </c>
      <c r="B2084" t="s">
        <v>252</v>
      </c>
      <c r="C2084" t="s">
        <v>257</v>
      </c>
      <c r="D2084" t="s">
        <v>254</v>
      </c>
      <c r="E2084">
        <v>2315</v>
      </c>
      <c r="F2084" t="s">
        <v>3554</v>
      </c>
      <c r="G2084" t="s">
        <v>259</v>
      </c>
      <c r="H2084" t="s">
        <v>266</v>
      </c>
      <c r="I2084">
        <v>97</v>
      </c>
    </row>
    <row r="2085" spans="1:9" x14ac:dyDescent="0.2">
      <c r="A2085" t="s">
        <v>1294</v>
      </c>
      <c r="B2085" t="s">
        <v>252</v>
      </c>
      <c r="C2085" t="s">
        <v>264</v>
      </c>
      <c r="D2085" t="s">
        <v>258</v>
      </c>
      <c r="E2085">
        <v>2424</v>
      </c>
      <c r="F2085" t="s">
        <v>304</v>
      </c>
      <c r="G2085" t="s">
        <v>255</v>
      </c>
      <c r="H2085" t="s">
        <v>260</v>
      </c>
      <c r="I2085">
        <v>43</v>
      </c>
    </row>
    <row r="2086" spans="1:9" x14ac:dyDescent="0.2">
      <c r="A2086" t="s">
        <v>1294</v>
      </c>
      <c r="B2086" t="s">
        <v>252</v>
      </c>
      <c r="C2086" t="s">
        <v>262</v>
      </c>
      <c r="D2086" t="s">
        <v>254</v>
      </c>
      <c r="E2086">
        <v>3071</v>
      </c>
      <c r="F2086" t="s">
        <v>3555</v>
      </c>
      <c r="G2086" t="s">
        <v>263</v>
      </c>
      <c r="H2086" t="s">
        <v>265</v>
      </c>
      <c r="I2086">
        <v>23</v>
      </c>
    </row>
    <row r="2087" spans="1:9" x14ac:dyDescent="0.2">
      <c r="A2087" t="s">
        <v>1294</v>
      </c>
      <c r="B2087" t="s">
        <v>252</v>
      </c>
      <c r="C2087" t="s">
        <v>264</v>
      </c>
      <c r="D2087" t="s">
        <v>258</v>
      </c>
      <c r="E2087">
        <v>3497</v>
      </c>
      <c r="F2087" t="s">
        <v>306</v>
      </c>
      <c r="G2087" t="s">
        <v>267</v>
      </c>
      <c r="H2087" t="s">
        <v>281</v>
      </c>
      <c r="I2087">
        <v>37</v>
      </c>
    </row>
    <row r="2088" spans="1:9" x14ac:dyDescent="0.2">
      <c r="A2088" t="s">
        <v>1294</v>
      </c>
      <c r="B2088" t="s">
        <v>252</v>
      </c>
      <c r="C2088" t="s">
        <v>257</v>
      </c>
      <c r="D2088" t="s">
        <v>254</v>
      </c>
      <c r="E2088">
        <v>3653</v>
      </c>
      <c r="F2088" t="s">
        <v>3376</v>
      </c>
      <c r="G2088" t="s">
        <v>267</v>
      </c>
      <c r="H2088" t="s">
        <v>266</v>
      </c>
      <c r="I2088">
        <v>157</v>
      </c>
    </row>
    <row r="2089" spans="1:9" x14ac:dyDescent="0.2">
      <c r="A2089" t="s">
        <v>1294</v>
      </c>
      <c r="B2089" t="s">
        <v>252</v>
      </c>
      <c r="C2089" t="s">
        <v>253</v>
      </c>
      <c r="D2089" t="s">
        <v>254</v>
      </c>
      <c r="E2089">
        <v>3843</v>
      </c>
      <c r="F2089" t="s">
        <v>3217</v>
      </c>
      <c r="G2089" t="s">
        <v>255</v>
      </c>
      <c r="H2089" t="s">
        <v>266</v>
      </c>
      <c r="I2089">
        <v>203</v>
      </c>
    </row>
    <row r="2090" spans="1:9" x14ac:dyDescent="0.2">
      <c r="A2090" t="s">
        <v>1294</v>
      </c>
      <c r="B2090" t="s">
        <v>252</v>
      </c>
      <c r="C2090" t="s">
        <v>262</v>
      </c>
      <c r="D2090" t="s">
        <v>254</v>
      </c>
      <c r="E2090">
        <v>3995</v>
      </c>
      <c r="F2090" t="s">
        <v>307</v>
      </c>
      <c r="G2090" t="s">
        <v>267</v>
      </c>
      <c r="H2090" t="s">
        <v>266</v>
      </c>
      <c r="I2090">
        <v>56</v>
      </c>
    </row>
    <row r="2091" spans="1:9" x14ac:dyDescent="0.2">
      <c r="A2091" t="s">
        <v>1294</v>
      </c>
      <c r="B2091" t="s">
        <v>252</v>
      </c>
      <c r="C2091" t="s">
        <v>253</v>
      </c>
      <c r="D2091" t="s">
        <v>258</v>
      </c>
      <c r="E2091">
        <v>4431</v>
      </c>
      <c r="F2091" t="s">
        <v>308</v>
      </c>
      <c r="G2091" t="s">
        <v>267</v>
      </c>
      <c r="H2091" t="s">
        <v>266</v>
      </c>
      <c r="I2091">
        <v>337</v>
      </c>
    </row>
    <row r="2092" spans="1:9" x14ac:dyDescent="0.2">
      <c r="A2092" t="s">
        <v>1294</v>
      </c>
      <c r="B2092" t="s">
        <v>252</v>
      </c>
      <c r="C2092" t="s">
        <v>253</v>
      </c>
      <c r="D2092" t="s">
        <v>254</v>
      </c>
      <c r="E2092">
        <v>6630</v>
      </c>
      <c r="F2092" t="s">
        <v>3817</v>
      </c>
      <c r="G2092" t="s">
        <v>255</v>
      </c>
      <c r="H2092" t="s">
        <v>280</v>
      </c>
      <c r="I2092">
        <v>396</v>
      </c>
    </row>
    <row r="2093" spans="1:9" x14ac:dyDescent="0.2">
      <c r="A2093" t="s">
        <v>1294</v>
      </c>
      <c r="B2093" t="s">
        <v>252</v>
      </c>
      <c r="C2093" t="s">
        <v>264</v>
      </c>
      <c r="D2093" t="s">
        <v>254</v>
      </c>
      <c r="E2093">
        <v>6721</v>
      </c>
      <c r="F2093" t="s">
        <v>3418</v>
      </c>
      <c r="G2093" t="s">
        <v>263</v>
      </c>
      <c r="H2093" t="s">
        <v>280</v>
      </c>
      <c r="I2093">
        <v>72</v>
      </c>
    </row>
    <row r="2094" spans="1:9" x14ac:dyDescent="0.2">
      <c r="A2094" t="s">
        <v>1294</v>
      </c>
      <c r="B2094" t="s">
        <v>252</v>
      </c>
      <c r="C2094" t="s">
        <v>262</v>
      </c>
      <c r="D2094" t="s">
        <v>254</v>
      </c>
      <c r="E2094">
        <v>7073</v>
      </c>
      <c r="F2094" t="s">
        <v>310</v>
      </c>
      <c r="G2094" t="s">
        <v>267</v>
      </c>
      <c r="H2094" t="s">
        <v>260</v>
      </c>
      <c r="I2094">
        <v>65</v>
      </c>
    </row>
    <row r="2095" spans="1:9" x14ac:dyDescent="0.2">
      <c r="A2095" t="s">
        <v>1294</v>
      </c>
      <c r="B2095" t="s">
        <v>252</v>
      </c>
      <c r="C2095" t="s">
        <v>257</v>
      </c>
      <c r="D2095" t="s">
        <v>258</v>
      </c>
      <c r="E2095">
        <v>7827</v>
      </c>
      <c r="F2095" t="s">
        <v>3818</v>
      </c>
      <c r="G2095" t="s">
        <v>259</v>
      </c>
      <c r="H2095" t="s">
        <v>277</v>
      </c>
      <c r="I2095">
        <v>18</v>
      </c>
    </row>
    <row r="2096" spans="1:9" x14ac:dyDescent="0.2">
      <c r="A2096" t="s">
        <v>1294</v>
      </c>
      <c r="B2096" t="s">
        <v>252</v>
      </c>
      <c r="C2096" t="s">
        <v>257</v>
      </c>
      <c r="D2096" t="s">
        <v>254</v>
      </c>
      <c r="E2096">
        <v>8077</v>
      </c>
      <c r="F2096" t="s">
        <v>3942</v>
      </c>
      <c r="G2096" t="s">
        <v>255</v>
      </c>
      <c r="H2096" t="s">
        <v>261</v>
      </c>
      <c r="I2096">
        <v>79</v>
      </c>
    </row>
    <row r="2097" spans="1:10" x14ac:dyDescent="0.2">
      <c r="A2097" t="s">
        <v>1294</v>
      </c>
      <c r="B2097" t="s">
        <v>252</v>
      </c>
      <c r="C2097" t="s">
        <v>262</v>
      </c>
      <c r="D2097" t="s">
        <v>258</v>
      </c>
      <c r="E2097">
        <v>8967</v>
      </c>
      <c r="F2097" t="s">
        <v>3419</v>
      </c>
      <c r="G2097" t="s">
        <v>292</v>
      </c>
      <c r="H2097" t="s">
        <v>293</v>
      </c>
      <c r="I2097" t="s">
        <v>278</v>
      </c>
      <c r="J2097" t="s">
        <v>4214</v>
      </c>
    </row>
    <row r="2098" spans="1:10" x14ac:dyDescent="0.2">
      <c r="A2098" t="s">
        <v>1531</v>
      </c>
      <c r="B2098" t="s">
        <v>279</v>
      </c>
      <c r="C2098" t="s">
        <v>262</v>
      </c>
      <c r="D2098" t="s">
        <v>258</v>
      </c>
      <c r="E2098">
        <v>4380</v>
      </c>
      <c r="F2098" t="s">
        <v>301</v>
      </c>
      <c r="G2098" t="s">
        <v>267</v>
      </c>
      <c r="H2098" t="s">
        <v>266</v>
      </c>
      <c r="I2098">
        <v>36</v>
      </c>
    </row>
    <row r="2099" spans="1:10" x14ac:dyDescent="0.2">
      <c r="A2099" t="s">
        <v>1531</v>
      </c>
      <c r="B2099" t="s">
        <v>279</v>
      </c>
      <c r="C2099" t="s">
        <v>264</v>
      </c>
      <c r="D2099" t="s">
        <v>254</v>
      </c>
      <c r="E2099">
        <v>7803</v>
      </c>
      <c r="F2099" t="s">
        <v>3556</v>
      </c>
      <c r="G2099" t="s">
        <v>267</v>
      </c>
      <c r="H2099" t="s">
        <v>277</v>
      </c>
      <c r="I2099">
        <v>517</v>
      </c>
    </row>
    <row r="2100" spans="1:10" x14ac:dyDescent="0.2">
      <c r="A2100" t="s">
        <v>1531</v>
      </c>
      <c r="B2100" t="s">
        <v>252</v>
      </c>
      <c r="C2100" t="s">
        <v>262</v>
      </c>
      <c r="D2100" t="s">
        <v>254</v>
      </c>
      <c r="E2100">
        <v>3169</v>
      </c>
      <c r="F2100" t="s">
        <v>1532</v>
      </c>
      <c r="G2100" t="s">
        <v>255</v>
      </c>
      <c r="H2100" t="s">
        <v>265</v>
      </c>
      <c r="I2100">
        <v>47</v>
      </c>
    </row>
    <row r="2101" spans="1:10" x14ac:dyDescent="0.2">
      <c r="A2101" t="s">
        <v>1531</v>
      </c>
      <c r="B2101" t="s">
        <v>252</v>
      </c>
      <c r="C2101" t="s">
        <v>262</v>
      </c>
      <c r="D2101" t="s">
        <v>258</v>
      </c>
      <c r="E2101">
        <v>3282</v>
      </c>
      <c r="F2101" t="s">
        <v>543</v>
      </c>
      <c r="G2101" t="s">
        <v>292</v>
      </c>
      <c r="H2101" t="s">
        <v>293</v>
      </c>
      <c r="I2101" t="s">
        <v>278</v>
      </c>
      <c r="J2101" t="s">
        <v>4215</v>
      </c>
    </row>
    <row r="2102" spans="1:10" x14ac:dyDescent="0.2">
      <c r="A2102" t="s">
        <v>1531</v>
      </c>
      <c r="B2102" t="s">
        <v>252</v>
      </c>
      <c r="C2102" t="s">
        <v>253</v>
      </c>
      <c r="D2102" t="s">
        <v>254</v>
      </c>
      <c r="E2102">
        <v>3391</v>
      </c>
      <c r="F2102" t="s">
        <v>3420</v>
      </c>
      <c r="G2102" t="s">
        <v>255</v>
      </c>
      <c r="H2102" t="s">
        <v>265</v>
      </c>
      <c r="I2102" t="s">
        <v>314</v>
      </c>
      <c r="J2102" t="s">
        <v>4216</v>
      </c>
    </row>
    <row r="2103" spans="1:10" x14ac:dyDescent="0.2">
      <c r="A2103" t="s">
        <v>1531</v>
      </c>
      <c r="B2103" t="s">
        <v>252</v>
      </c>
      <c r="C2103" t="s">
        <v>262</v>
      </c>
      <c r="D2103" t="s">
        <v>258</v>
      </c>
      <c r="E2103">
        <v>3665</v>
      </c>
      <c r="F2103" t="s">
        <v>3291</v>
      </c>
      <c r="G2103" t="s">
        <v>255</v>
      </c>
      <c r="H2103" t="s">
        <v>266</v>
      </c>
      <c r="I2103">
        <v>378</v>
      </c>
    </row>
    <row r="2104" spans="1:10" x14ac:dyDescent="0.2">
      <c r="A2104" t="s">
        <v>1531</v>
      </c>
      <c r="B2104" t="s">
        <v>252</v>
      </c>
      <c r="C2104" t="s">
        <v>262</v>
      </c>
      <c r="D2104" t="s">
        <v>254</v>
      </c>
      <c r="E2104">
        <v>4592</v>
      </c>
      <c r="F2104" t="s">
        <v>3421</v>
      </c>
      <c r="G2104" t="s">
        <v>267</v>
      </c>
      <c r="H2104" t="s">
        <v>300</v>
      </c>
      <c r="I2104" t="s">
        <v>286</v>
      </c>
      <c r="J2104" t="s">
        <v>4208</v>
      </c>
    </row>
    <row r="2105" spans="1:10" x14ac:dyDescent="0.2">
      <c r="A2105" t="s">
        <v>1531</v>
      </c>
      <c r="B2105" t="s">
        <v>252</v>
      </c>
      <c r="C2105" t="s">
        <v>262</v>
      </c>
      <c r="D2105" t="s">
        <v>254</v>
      </c>
      <c r="E2105">
        <v>7683</v>
      </c>
      <c r="F2105" t="s">
        <v>312</v>
      </c>
      <c r="G2105" t="s">
        <v>267</v>
      </c>
      <c r="H2105" t="s">
        <v>265</v>
      </c>
      <c r="I2105">
        <v>152</v>
      </c>
    </row>
    <row r="2106" spans="1:10" x14ac:dyDescent="0.2">
      <c r="A2106" t="s">
        <v>1531</v>
      </c>
      <c r="B2106" t="s">
        <v>252</v>
      </c>
      <c r="C2106" t="s">
        <v>262</v>
      </c>
      <c r="D2106" t="s">
        <v>258</v>
      </c>
      <c r="E2106">
        <v>8957</v>
      </c>
      <c r="F2106" t="s">
        <v>3422</v>
      </c>
      <c r="G2106" t="s">
        <v>292</v>
      </c>
      <c r="H2106" t="s">
        <v>293</v>
      </c>
      <c r="I2106" t="s">
        <v>278</v>
      </c>
      <c r="J2106" t="s">
        <v>4217</v>
      </c>
    </row>
    <row r="2107" spans="1:10" x14ac:dyDescent="0.2">
      <c r="A2107" t="s">
        <v>1533</v>
      </c>
      <c r="B2107" t="s">
        <v>252</v>
      </c>
      <c r="C2107" t="s">
        <v>253</v>
      </c>
      <c r="D2107" t="s">
        <v>254</v>
      </c>
      <c r="E2107">
        <v>2678</v>
      </c>
      <c r="F2107" t="s">
        <v>1534</v>
      </c>
      <c r="G2107" t="s">
        <v>255</v>
      </c>
      <c r="H2107" t="s">
        <v>265</v>
      </c>
      <c r="I2107" t="s">
        <v>286</v>
      </c>
      <c r="J2107" t="s">
        <v>4218</v>
      </c>
    </row>
    <row r="2108" spans="1:10" x14ac:dyDescent="0.2">
      <c r="A2108" t="s">
        <v>3185</v>
      </c>
      <c r="B2108" t="s">
        <v>252</v>
      </c>
      <c r="C2108" t="s">
        <v>262</v>
      </c>
      <c r="D2108" t="s">
        <v>254</v>
      </c>
      <c r="E2108">
        <v>6336</v>
      </c>
      <c r="F2108" t="s">
        <v>3186</v>
      </c>
      <c r="G2108" t="s">
        <v>263</v>
      </c>
      <c r="H2108" t="s">
        <v>276</v>
      </c>
      <c r="I2108">
        <v>54</v>
      </c>
    </row>
    <row r="2109" spans="1:10" x14ac:dyDescent="0.2">
      <c r="A2109" t="s">
        <v>3487</v>
      </c>
      <c r="B2109" t="s">
        <v>252</v>
      </c>
      <c r="C2109" t="s">
        <v>257</v>
      </c>
      <c r="D2109" t="s">
        <v>254</v>
      </c>
      <c r="E2109">
        <v>6664</v>
      </c>
      <c r="F2109" t="s">
        <v>3488</v>
      </c>
      <c r="G2109" t="s">
        <v>259</v>
      </c>
      <c r="H2109" t="s">
        <v>280</v>
      </c>
      <c r="I2109">
        <v>36</v>
      </c>
    </row>
    <row r="2110" spans="1:10" x14ac:dyDescent="0.2">
      <c r="A2110" t="s">
        <v>1535</v>
      </c>
      <c r="B2110" t="s">
        <v>252</v>
      </c>
      <c r="C2110" t="s">
        <v>253</v>
      </c>
      <c r="D2110" t="s">
        <v>254</v>
      </c>
      <c r="E2110">
        <v>2792</v>
      </c>
      <c r="F2110" t="s">
        <v>319</v>
      </c>
      <c r="G2110" t="s">
        <v>255</v>
      </c>
      <c r="H2110" t="s">
        <v>265</v>
      </c>
      <c r="I2110">
        <v>376</v>
      </c>
    </row>
    <row r="2111" spans="1:10" x14ac:dyDescent="0.2">
      <c r="A2111" t="s">
        <v>1536</v>
      </c>
      <c r="B2111" t="s">
        <v>252</v>
      </c>
      <c r="C2111" t="s">
        <v>253</v>
      </c>
      <c r="D2111" t="s">
        <v>254</v>
      </c>
      <c r="E2111">
        <v>4829</v>
      </c>
      <c r="F2111" t="s">
        <v>325</v>
      </c>
      <c r="G2111" t="s">
        <v>255</v>
      </c>
      <c r="H2111" t="s">
        <v>266</v>
      </c>
      <c r="I2111">
        <v>104</v>
      </c>
    </row>
    <row r="2112" spans="1:10" x14ac:dyDescent="0.2">
      <c r="A2112" t="s">
        <v>1536</v>
      </c>
      <c r="B2112" t="s">
        <v>252</v>
      </c>
      <c r="C2112" t="s">
        <v>253</v>
      </c>
      <c r="D2112" t="s">
        <v>254</v>
      </c>
      <c r="E2112">
        <v>9651</v>
      </c>
      <c r="F2112" t="s">
        <v>318</v>
      </c>
      <c r="G2112" t="s">
        <v>259</v>
      </c>
      <c r="H2112" t="s">
        <v>266</v>
      </c>
      <c r="I2112">
        <v>90</v>
      </c>
    </row>
    <row r="2113" spans="1:10" x14ac:dyDescent="0.2">
      <c r="A2113" t="s">
        <v>1537</v>
      </c>
      <c r="B2113" t="s">
        <v>252</v>
      </c>
      <c r="C2113" t="s">
        <v>264</v>
      </c>
      <c r="D2113" t="s">
        <v>254</v>
      </c>
      <c r="E2113">
        <v>3035</v>
      </c>
      <c r="F2113" t="s">
        <v>315</v>
      </c>
      <c r="G2113" t="s">
        <v>259</v>
      </c>
      <c r="H2113" t="s">
        <v>261</v>
      </c>
      <c r="I2113">
        <v>24</v>
      </c>
    </row>
    <row r="2114" spans="1:10" x14ac:dyDescent="0.2">
      <c r="A2114" t="s">
        <v>1537</v>
      </c>
      <c r="B2114" t="s">
        <v>252</v>
      </c>
      <c r="C2114" t="s">
        <v>257</v>
      </c>
      <c r="D2114" t="s">
        <v>254</v>
      </c>
      <c r="E2114">
        <v>4187</v>
      </c>
      <c r="F2114" t="s">
        <v>1232</v>
      </c>
      <c r="G2114" t="s">
        <v>255</v>
      </c>
      <c r="H2114" t="s">
        <v>268</v>
      </c>
      <c r="I2114">
        <v>411</v>
      </c>
    </row>
    <row r="2115" spans="1:10" x14ac:dyDescent="0.2">
      <c r="A2115" t="s">
        <v>1537</v>
      </c>
      <c r="B2115" t="s">
        <v>252</v>
      </c>
      <c r="C2115" t="s">
        <v>262</v>
      </c>
      <c r="D2115" t="s">
        <v>254</v>
      </c>
      <c r="E2115">
        <v>6279</v>
      </c>
      <c r="F2115" t="s">
        <v>3489</v>
      </c>
      <c r="G2115" t="s">
        <v>263</v>
      </c>
      <c r="H2115" t="s">
        <v>276</v>
      </c>
      <c r="I2115">
        <v>319</v>
      </c>
    </row>
    <row r="2116" spans="1:10" x14ac:dyDescent="0.2">
      <c r="A2116" t="s">
        <v>3423</v>
      </c>
      <c r="B2116" t="s">
        <v>252</v>
      </c>
      <c r="C2116" t="s">
        <v>257</v>
      </c>
      <c r="D2116" t="s">
        <v>254</v>
      </c>
      <c r="E2116">
        <v>8923</v>
      </c>
      <c r="F2116" t="s">
        <v>3424</v>
      </c>
      <c r="G2116" t="s">
        <v>255</v>
      </c>
      <c r="H2116" t="s">
        <v>281</v>
      </c>
      <c r="I2116">
        <v>667</v>
      </c>
    </row>
    <row r="2117" spans="1:10" x14ac:dyDescent="0.2">
      <c r="A2117" t="s">
        <v>1538</v>
      </c>
      <c r="B2117" t="s">
        <v>252</v>
      </c>
      <c r="C2117" t="s">
        <v>262</v>
      </c>
      <c r="D2117" t="s">
        <v>254</v>
      </c>
      <c r="E2117">
        <v>4714</v>
      </c>
      <c r="F2117" t="s">
        <v>320</v>
      </c>
      <c r="G2117" t="s">
        <v>255</v>
      </c>
      <c r="H2117" t="s">
        <v>260</v>
      </c>
      <c r="I2117">
        <v>572</v>
      </c>
    </row>
    <row r="2118" spans="1:10" x14ac:dyDescent="0.2">
      <c r="A2118" t="s">
        <v>1538</v>
      </c>
      <c r="B2118" t="s">
        <v>252</v>
      </c>
      <c r="C2118" t="s">
        <v>264</v>
      </c>
      <c r="D2118" t="s">
        <v>254</v>
      </c>
      <c r="E2118">
        <v>7730</v>
      </c>
      <c r="F2118" t="s">
        <v>3557</v>
      </c>
      <c r="G2118" t="s">
        <v>255</v>
      </c>
      <c r="H2118" t="s">
        <v>331</v>
      </c>
      <c r="I2118" t="s">
        <v>278</v>
      </c>
      <c r="J2118" t="s">
        <v>3547</v>
      </c>
    </row>
    <row r="2119" spans="1:10" x14ac:dyDescent="0.2">
      <c r="A2119" t="s">
        <v>3425</v>
      </c>
      <c r="B2119" t="s">
        <v>252</v>
      </c>
      <c r="C2119" t="s">
        <v>262</v>
      </c>
      <c r="D2119" t="s">
        <v>254</v>
      </c>
      <c r="E2119">
        <v>3396</v>
      </c>
      <c r="F2119" t="s">
        <v>3426</v>
      </c>
      <c r="G2119" t="s">
        <v>255</v>
      </c>
      <c r="H2119" t="s">
        <v>265</v>
      </c>
      <c r="I2119">
        <v>100</v>
      </c>
    </row>
    <row r="2120" spans="1:10" x14ac:dyDescent="0.2">
      <c r="A2120" t="s">
        <v>1539</v>
      </c>
      <c r="B2120" t="s">
        <v>252</v>
      </c>
      <c r="C2120" t="s">
        <v>253</v>
      </c>
      <c r="D2120" t="s">
        <v>258</v>
      </c>
      <c r="E2120">
        <v>2303</v>
      </c>
      <c r="F2120" t="s">
        <v>3377</v>
      </c>
      <c r="G2120" t="s">
        <v>259</v>
      </c>
      <c r="H2120" t="s">
        <v>266</v>
      </c>
      <c r="I2120">
        <v>76</v>
      </c>
    </row>
    <row r="2121" spans="1:10" x14ac:dyDescent="0.2">
      <c r="A2121" t="s">
        <v>1539</v>
      </c>
      <c r="B2121" t="s">
        <v>252</v>
      </c>
      <c r="C2121" t="s">
        <v>264</v>
      </c>
      <c r="D2121" t="s">
        <v>254</v>
      </c>
      <c r="E2121">
        <v>2735</v>
      </c>
      <c r="F2121" t="s">
        <v>3378</v>
      </c>
      <c r="G2121" t="s">
        <v>255</v>
      </c>
      <c r="H2121" t="s">
        <v>265</v>
      </c>
      <c r="I2121">
        <v>86</v>
      </c>
    </row>
    <row r="2122" spans="1:10" x14ac:dyDescent="0.2">
      <c r="A2122" t="s">
        <v>1539</v>
      </c>
      <c r="B2122" t="s">
        <v>252</v>
      </c>
      <c r="C2122" t="s">
        <v>264</v>
      </c>
      <c r="D2122" t="s">
        <v>254</v>
      </c>
      <c r="E2122">
        <v>3697</v>
      </c>
      <c r="F2122" t="s">
        <v>3379</v>
      </c>
      <c r="G2122" t="s">
        <v>255</v>
      </c>
      <c r="H2122" t="s">
        <v>266</v>
      </c>
      <c r="I2122" t="s">
        <v>286</v>
      </c>
      <c r="J2122" t="s">
        <v>4219</v>
      </c>
    </row>
    <row r="2123" spans="1:10" x14ac:dyDescent="0.2">
      <c r="A2123" t="s">
        <v>1539</v>
      </c>
      <c r="B2123" t="s">
        <v>252</v>
      </c>
      <c r="C2123" t="s">
        <v>264</v>
      </c>
      <c r="D2123" t="s">
        <v>254</v>
      </c>
      <c r="E2123">
        <v>9983</v>
      </c>
      <c r="F2123" t="s">
        <v>323</v>
      </c>
      <c r="G2123" t="s">
        <v>255</v>
      </c>
      <c r="H2123" t="s">
        <v>265</v>
      </c>
      <c r="I2123" t="s">
        <v>3944</v>
      </c>
      <c r="J2123" t="s">
        <v>3908</v>
      </c>
    </row>
    <row r="2124" spans="1:10" x14ac:dyDescent="0.2">
      <c r="A2124" t="s">
        <v>3177</v>
      </c>
      <c r="B2124" t="s">
        <v>252</v>
      </c>
      <c r="C2124" t="s">
        <v>253</v>
      </c>
      <c r="D2124" t="s">
        <v>258</v>
      </c>
      <c r="E2124">
        <v>1430</v>
      </c>
      <c r="F2124" t="s">
        <v>429</v>
      </c>
      <c r="G2124" t="s">
        <v>255</v>
      </c>
      <c r="H2124" t="s">
        <v>282</v>
      </c>
      <c r="I2124">
        <v>78</v>
      </c>
    </row>
    <row r="2125" spans="1:10" x14ac:dyDescent="0.2">
      <c r="A2125" t="s">
        <v>3177</v>
      </c>
      <c r="B2125" t="s">
        <v>252</v>
      </c>
      <c r="C2125" t="s">
        <v>262</v>
      </c>
      <c r="D2125" t="s">
        <v>254</v>
      </c>
      <c r="E2125">
        <v>2338</v>
      </c>
      <c r="F2125" t="s">
        <v>3558</v>
      </c>
      <c r="G2125" t="s">
        <v>263</v>
      </c>
      <c r="H2125" t="s">
        <v>266</v>
      </c>
      <c r="I2125">
        <v>27</v>
      </c>
    </row>
    <row r="2126" spans="1:10" x14ac:dyDescent="0.2">
      <c r="A2126" t="s">
        <v>3177</v>
      </c>
      <c r="B2126" t="s">
        <v>252</v>
      </c>
      <c r="C2126" t="s">
        <v>264</v>
      </c>
      <c r="D2126" t="s">
        <v>254</v>
      </c>
      <c r="E2126">
        <v>4668</v>
      </c>
      <c r="F2126" t="s">
        <v>329</v>
      </c>
      <c r="G2126" t="s">
        <v>255</v>
      </c>
      <c r="H2126" t="s">
        <v>260</v>
      </c>
      <c r="I2126">
        <v>261</v>
      </c>
    </row>
    <row r="2127" spans="1:10" x14ac:dyDescent="0.2">
      <c r="A2127" t="s">
        <v>3177</v>
      </c>
      <c r="B2127" t="s">
        <v>252</v>
      </c>
      <c r="C2127" t="s">
        <v>257</v>
      </c>
      <c r="D2127" t="s">
        <v>258</v>
      </c>
      <c r="E2127">
        <v>7501</v>
      </c>
      <c r="F2127" t="s">
        <v>335</v>
      </c>
      <c r="G2127" t="s">
        <v>259</v>
      </c>
      <c r="H2127" t="s">
        <v>261</v>
      </c>
      <c r="I2127">
        <v>19</v>
      </c>
    </row>
    <row r="2128" spans="1:10" x14ac:dyDescent="0.2">
      <c r="A2128" t="s">
        <v>3177</v>
      </c>
      <c r="B2128" t="s">
        <v>252</v>
      </c>
      <c r="C2128" t="s">
        <v>253</v>
      </c>
      <c r="D2128" t="s">
        <v>254</v>
      </c>
      <c r="E2128">
        <v>7725</v>
      </c>
      <c r="F2128" t="s">
        <v>1233</v>
      </c>
      <c r="G2128" t="s">
        <v>255</v>
      </c>
      <c r="H2128" t="s">
        <v>331</v>
      </c>
      <c r="I2128">
        <v>303</v>
      </c>
    </row>
    <row r="2129" spans="1:10" x14ac:dyDescent="0.2">
      <c r="A2129" t="s">
        <v>3177</v>
      </c>
      <c r="B2129" t="s">
        <v>252</v>
      </c>
      <c r="C2129" t="s">
        <v>262</v>
      </c>
      <c r="D2129" t="s">
        <v>254</v>
      </c>
      <c r="E2129">
        <v>9740</v>
      </c>
      <c r="F2129" t="s">
        <v>1235</v>
      </c>
      <c r="G2129" t="s">
        <v>255</v>
      </c>
      <c r="H2129" t="s">
        <v>260</v>
      </c>
      <c r="I2129">
        <v>892</v>
      </c>
    </row>
    <row r="2130" spans="1:10" x14ac:dyDescent="0.2">
      <c r="A2130" t="s">
        <v>3178</v>
      </c>
      <c r="B2130" t="s">
        <v>252</v>
      </c>
      <c r="C2130" t="s">
        <v>262</v>
      </c>
      <c r="D2130" t="s">
        <v>254</v>
      </c>
      <c r="E2130">
        <v>3479</v>
      </c>
      <c r="F2130" t="s">
        <v>327</v>
      </c>
      <c r="G2130" t="s">
        <v>267</v>
      </c>
      <c r="H2130" t="s">
        <v>281</v>
      </c>
      <c r="I2130" t="s">
        <v>286</v>
      </c>
      <c r="J2130" t="s">
        <v>4132</v>
      </c>
    </row>
    <row r="2131" spans="1:10" x14ac:dyDescent="0.2">
      <c r="A2131" t="s">
        <v>3178</v>
      </c>
      <c r="B2131" t="s">
        <v>252</v>
      </c>
      <c r="C2131" t="s">
        <v>257</v>
      </c>
      <c r="D2131" t="s">
        <v>254</v>
      </c>
      <c r="E2131">
        <v>6634</v>
      </c>
      <c r="F2131" t="s">
        <v>3819</v>
      </c>
      <c r="G2131" t="s">
        <v>259</v>
      </c>
      <c r="H2131" t="s">
        <v>280</v>
      </c>
      <c r="I2131">
        <v>29</v>
      </c>
    </row>
    <row r="2132" spans="1:10" x14ac:dyDescent="0.2">
      <c r="A2132" t="s">
        <v>3178</v>
      </c>
      <c r="B2132" t="s">
        <v>252</v>
      </c>
      <c r="C2132" t="s">
        <v>264</v>
      </c>
      <c r="D2132" t="s">
        <v>254</v>
      </c>
      <c r="E2132">
        <v>7818</v>
      </c>
      <c r="F2132" t="s">
        <v>1234</v>
      </c>
      <c r="G2132" t="s">
        <v>255</v>
      </c>
      <c r="H2132" t="s">
        <v>277</v>
      </c>
      <c r="I2132">
        <v>325</v>
      </c>
    </row>
    <row r="2133" spans="1:10" x14ac:dyDescent="0.2">
      <c r="A2133" t="s">
        <v>3187</v>
      </c>
      <c r="B2133" t="s">
        <v>252</v>
      </c>
      <c r="C2133" t="s">
        <v>262</v>
      </c>
      <c r="D2133" t="s">
        <v>254</v>
      </c>
      <c r="E2133">
        <v>3548</v>
      </c>
      <c r="F2133" t="s">
        <v>439</v>
      </c>
      <c r="G2133" t="s">
        <v>255</v>
      </c>
      <c r="H2133" t="s">
        <v>265</v>
      </c>
      <c r="I2133">
        <v>366</v>
      </c>
    </row>
    <row r="2134" spans="1:10" x14ac:dyDescent="0.2">
      <c r="A2134" t="s">
        <v>3187</v>
      </c>
      <c r="B2134" t="s">
        <v>252</v>
      </c>
      <c r="C2134" t="s">
        <v>262</v>
      </c>
      <c r="D2134" t="s">
        <v>254</v>
      </c>
      <c r="E2134">
        <v>3678</v>
      </c>
      <c r="F2134" t="s">
        <v>328</v>
      </c>
      <c r="G2134" t="s">
        <v>255</v>
      </c>
      <c r="H2134" t="s">
        <v>266</v>
      </c>
      <c r="I2134">
        <v>449</v>
      </c>
    </row>
    <row r="2135" spans="1:10" x14ac:dyDescent="0.2">
      <c r="A2135" t="s">
        <v>3187</v>
      </c>
      <c r="B2135" t="s">
        <v>252</v>
      </c>
      <c r="C2135" t="s">
        <v>264</v>
      </c>
      <c r="D2135" t="s">
        <v>254</v>
      </c>
      <c r="E2135">
        <v>3823</v>
      </c>
      <c r="F2135" t="s">
        <v>4220</v>
      </c>
      <c r="G2135" t="s">
        <v>263</v>
      </c>
      <c r="H2135" t="s">
        <v>266</v>
      </c>
      <c r="I2135">
        <v>61</v>
      </c>
    </row>
    <row r="2136" spans="1:10" x14ac:dyDescent="0.2">
      <c r="A2136" t="s">
        <v>3187</v>
      </c>
      <c r="B2136" t="s">
        <v>252</v>
      </c>
      <c r="C2136" t="s">
        <v>253</v>
      </c>
      <c r="D2136" t="s">
        <v>254</v>
      </c>
      <c r="E2136">
        <v>3990</v>
      </c>
      <c r="F2136" t="s">
        <v>3427</v>
      </c>
      <c r="G2136" t="s">
        <v>267</v>
      </c>
      <c r="H2136" t="s">
        <v>266</v>
      </c>
      <c r="I2136">
        <v>604</v>
      </c>
    </row>
    <row r="2137" spans="1:10" x14ac:dyDescent="0.2">
      <c r="A2137" t="s">
        <v>3187</v>
      </c>
      <c r="B2137" t="s">
        <v>252</v>
      </c>
      <c r="C2137" t="s">
        <v>264</v>
      </c>
      <c r="D2137" t="s">
        <v>254</v>
      </c>
      <c r="E2137">
        <v>3991</v>
      </c>
      <c r="F2137" t="s">
        <v>1237</v>
      </c>
      <c r="G2137" t="s">
        <v>267</v>
      </c>
      <c r="H2137" t="s">
        <v>266</v>
      </c>
      <c r="I2137">
        <v>139</v>
      </c>
    </row>
    <row r="2138" spans="1:10" x14ac:dyDescent="0.2">
      <c r="A2138" t="s">
        <v>3187</v>
      </c>
      <c r="B2138" t="s">
        <v>252</v>
      </c>
      <c r="C2138" t="s">
        <v>262</v>
      </c>
      <c r="D2138" t="s">
        <v>254</v>
      </c>
      <c r="E2138">
        <v>6058</v>
      </c>
      <c r="F2138" t="s">
        <v>3490</v>
      </c>
      <c r="G2138" t="s">
        <v>255</v>
      </c>
      <c r="H2138" t="s">
        <v>260</v>
      </c>
      <c r="I2138">
        <v>582</v>
      </c>
    </row>
    <row r="2139" spans="1:10" x14ac:dyDescent="0.2">
      <c r="A2139" t="s">
        <v>3187</v>
      </c>
      <c r="B2139" t="s">
        <v>252</v>
      </c>
      <c r="C2139" t="s">
        <v>262</v>
      </c>
      <c r="D2139" t="s">
        <v>254</v>
      </c>
      <c r="E2139">
        <v>6814</v>
      </c>
      <c r="F2139" t="s">
        <v>330</v>
      </c>
      <c r="G2139" t="s">
        <v>255</v>
      </c>
      <c r="H2139" t="s">
        <v>280</v>
      </c>
      <c r="I2139">
        <v>343</v>
      </c>
    </row>
    <row r="2140" spans="1:10" x14ac:dyDescent="0.2">
      <c r="A2140" t="s">
        <v>3187</v>
      </c>
      <c r="B2140" t="s">
        <v>252</v>
      </c>
      <c r="C2140" t="s">
        <v>262</v>
      </c>
      <c r="D2140" t="s">
        <v>258</v>
      </c>
      <c r="E2140">
        <v>7610</v>
      </c>
      <c r="F2140" t="s">
        <v>334</v>
      </c>
      <c r="G2140" t="s">
        <v>259</v>
      </c>
      <c r="H2140" t="s">
        <v>265</v>
      </c>
      <c r="I2140">
        <v>23</v>
      </c>
    </row>
    <row r="2141" spans="1:10" x14ac:dyDescent="0.2">
      <c r="A2141" t="s">
        <v>3218</v>
      </c>
      <c r="B2141" t="s">
        <v>252</v>
      </c>
      <c r="C2141" t="s">
        <v>262</v>
      </c>
      <c r="D2141" t="s">
        <v>258</v>
      </c>
      <c r="E2141">
        <v>3466</v>
      </c>
      <c r="F2141" t="s">
        <v>547</v>
      </c>
      <c r="G2141" t="s">
        <v>292</v>
      </c>
      <c r="H2141" t="s">
        <v>293</v>
      </c>
      <c r="I2141" t="s">
        <v>278</v>
      </c>
      <c r="J2141" t="s">
        <v>4221</v>
      </c>
    </row>
    <row r="2142" spans="1:10" x14ac:dyDescent="0.2">
      <c r="A2142" t="s">
        <v>3491</v>
      </c>
      <c r="B2142" t="s">
        <v>316</v>
      </c>
      <c r="C2142" t="s">
        <v>262</v>
      </c>
      <c r="D2142" t="s">
        <v>258</v>
      </c>
      <c r="E2142">
        <v>4973</v>
      </c>
      <c r="F2142" t="s">
        <v>336</v>
      </c>
      <c r="G2142" t="s">
        <v>255</v>
      </c>
      <c r="H2142" t="s">
        <v>268</v>
      </c>
      <c r="I2142">
        <v>166</v>
      </c>
    </row>
    <row r="2143" spans="1:10" x14ac:dyDescent="0.2">
      <c r="A2143" t="s">
        <v>4222</v>
      </c>
      <c r="B2143" t="s">
        <v>252</v>
      </c>
      <c r="C2143" t="s">
        <v>257</v>
      </c>
      <c r="D2143" t="s">
        <v>258</v>
      </c>
      <c r="E2143">
        <v>2268</v>
      </c>
      <c r="F2143" t="s">
        <v>347</v>
      </c>
      <c r="G2143" t="s">
        <v>259</v>
      </c>
      <c r="H2143" t="s">
        <v>256</v>
      </c>
      <c r="I2143">
        <v>385</v>
      </c>
    </row>
    <row r="2144" spans="1:10" x14ac:dyDescent="0.2">
      <c r="A2144" t="s">
        <v>4223</v>
      </c>
      <c r="B2144" t="s">
        <v>252</v>
      </c>
      <c r="C2144" t="s">
        <v>262</v>
      </c>
      <c r="D2144" t="s">
        <v>254</v>
      </c>
      <c r="E2144">
        <v>2801</v>
      </c>
      <c r="F2144" t="s">
        <v>1244</v>
      </c>
      <c r="G2144" t="s">
        <v>255</v>
      </c>
      <c r="H2144" t="s">
        <v>256</v>
      </c>
      <c r="I2144" t="s">
        <v>339</v>
      </c>
      <c r="J2144" t="s">
        <v>3793</v>
      </c>
    </row>
    <row r="2145" spans="1:10" x14ac:dyDescent="0.2">
      <c r="A2145" t="s">
        <v>3820</v>
      </c>
      <c r="B2145" t="s">
        <v>252</v>
      </c>
      <c r="C2145" t="s">
        <v>253</v>
      </c>
      <c r="D2145" t="s">
        <v>254</v>
      </c>
      <c r="E2145">
        <v>6920</v>
      </c>
      <c r="F2145" t="s">
        <v>561</v>
      </c>
      <c r="G2145" t="s">
        <v>255</v>
      </c>
      <c r="H2145" t="s">
        <v>280</v>
      </c>
      <c r="I2145" t="s">
        <v>272</v>
      </c>
      <c r="J2145" t="s">
        <v>3918</v>
      </c>
    </row>
    <row r="2146" spans="1:10" x14ac:dyDescent="0.2">
      <c r="A2146" t="s">
        <v>3820</v>
      </c>
      <c r="B2146" t="s">
        <v>252</v>
      </c>
      <c r="C2146" t="s">
        <v>262</v>
      </c>
      <c r="D2146" t="s">
        <v>254</v>
      </c>
      <c r="E2146">
        <v>7282</v>
      </c>
      <c r="F2146" t="s">
        <v>344</v>
      </c>
      <c r="G2146" t="s">
        <v>255</v>
      </c>
      <c r="H2146" t="s">
        <v>285</v>
      </c>
      <c r="I2146" t="s">
        <v>322</v>
      </c>
      <c r="J2146" t="s">
        <v>3888</v>
      </c>
    </row>
    <row r="2147" spans="1:10" x14ac:dyDescent="0.2">
      <c r="A2147" t="s">
        <v>3559</v>
      </c>
      <c r="B2147" t="s">
        <v>252</v>
      </c>
      <c r="C2147" t="s">
        <v>262</v>
      </c>
      <c r="D2147" t="s">
        <v>258</v>
      </c>
      <c r="E2147">
        <v>2892</v>
      </c>
      <c r="F2147" t="s">
        <v>340</v>
      </c>
      <c r="G2147" t="s">
        <v>263</v>
      </c>
      <c r="H2147" t="s">
        <v>256</v>
      </c>
      <c r="I2147">
        <v>93</v>
      </c>
    </row>
    <row r="2148" spans="1:10" x14ac:dyDescent="0.2">
      <c r="A2148" t="s">
        <v>3559</v>
      </c>
      <c r="B2148" t="s">
        <v>252</v>
      </c>
      <c r="C2148" t="s">
        <v>262</v>
      </c>
      <c r="D2148" t="s">
        <v>258</v>
      </c>
      <c r="E2148">
        <v>3137</v>
      </c>
      <c r="F2148" t="s">
        <v>605</v>
      </c>
      <c r="G2148" t="s">
        <v>267</v>
      </c>
      <c r="H2148" t="s">
        <v>265</v>
      </c>
      <c r="I2148">
        <v>75</v>
      </c>
    </row>
    <row r="2149" spans="1:10" x14ac:dyDescent="0.2">
      <c r="A2149" t="s">
        <v>3559</v>
      </c>
      <c r="B2149" t="s">
        <v>252</v>
      </c>
      <c r="C2149" t="s">
        <v>262</v>
      </c>
      <c r="D2149" t="s">
        <v>254</v>
      </c>
      <c r="E2149">
        <v>4956</v>
      </c>
      <c r="F2149" t="s">
        <v>1381</v>
      </c>
      <c r="G2149" t="s">
        <v>255</v>
      </c>
      <c r="H2149" t="s">
        <v>268</v>
      </c>
      <c r="I2149">
        <v>630</v>
      </c>
    </row>
    <row r="2150" spans="1:10" x14ac:dyDescent="0.2">
      <c r="A2150" t="s">
        <v>3559</v>
      </c>
      <c r="B2150" t="s">
        <v>252</v>
      </c>
      <c r="C2150" t="s">
        <v>262</v>
      </c>
      <c r="D2150" t="s">
        <v>254</v>
      </c>
      <c r="E2150">
        <v>7600</v>
      </c>
      <c r="F2150" t="s">
        <v>345</v>
      </c>
      <c r="G2150" t="s">
        <v>255</v>
      </c>
      <c r="H2150" t="s">
        <v>331</v>
      </c>
      <c r="I2150">
        <v>546</v>
      </c>
    </row>
    <row r="2151" spans="1:10" x14ac:dyDescent="0.2">
      <c r="A2151" t="s">
        <v>3559</v>
      </c>
      <c r="B2151" t="s">
        <v>252</v>
      </c>
      <c r="C2151" t="s">
        <v>262</v>
      </c>
      <c r="D2151" t="s">
        <v>254</v>
      </c>
      <c r="E2151">
        <v>8806</v>
      </c>
      <c r="F2151" t="s">
        <v>346</v>
      </c>
      <c r="G2151" t="s">
        <v>255</v>
      </c>
      <c r="H2151" t="s">
        <v>281</v>
      </c>
      <c r="I2151" t="s">
        <v>286</v>
      </c>
      <c r="J2151" t="s">
        <v>3885</v>
      </c>
    </row>
    <row r="2152" spans="1:10" x14ac:dyDescent="0.2">
      <c r="A2152" t="s">
        <v>3560</v>
      </c>
      <c r="B2152" t="s">
        <v>252</v>
      </c>
      <c r="C2152" t="s">
        <v>262</v>
      </c>
      <c r="D2152" t="s">
        <v>254</v>
      </c>
      <c r="E2152">
        <v>9039</v>
      </c>
      <c r="F2152" t="s">
        <v>337</v>
      </c>
      <c r="G2152" t="s">
        <v>255</v>
      </c>
      <c r="H2152" t="s">
        <v>338</v>
      </c>
      <c r="I2152" t="s">
        <v>286</v>
      </c>
      <c r="J2152" t="s">
        <v>3911</v>
      </c>
    </row>
    <row r="2153" spans="1:10" x14ac:dyDescent="0.2">
      <c r="A2153" t="s">
        <v>3821</v>
      </c>
      <c r="B2153" t="s">
        <v>252</v>
      </c>
      <c r="C2153" t="s">
        <v>262</v>
      </c>
      <c r="D2153" t="s">
        <v>254</v>
      </c>
      <c r="E2153">
        <v>3762</v>
      </c>
      <c r="F2153" t="s">
        <v>341</v>
      </c>
      <c r="G2153" t="s">
        <v>255</v>
      </c>
      <c r="H2153" t="s">
        <v>266</v>
      </c>
      <c r="I2153">
        <v>602</v>
      </c>
    </row>
    <row r="2154" spans="1:10" x14ac:dyDescent="0.2">
      <c r="A2154" t="s">
        <v>3821</v>
      </c>
      <c r="B2154" t="s">
        <v>252</v>
      </c>
      <c r="C2154" t="s">
        <v>262</v>
      </c>
      <c r="D2154" t="s">
        <v>254</v>
      </c>
      <c r="E2154">
        <v>6848</v>
      </c>
      <c r="F2154" t="s">
        <v>1432</v>
      </c>
      <c r="G2154" t="s">
        <v>255</v>
      </c>
      <c r="H2154" t="s">
        <v>280</v>
      </c>
      <c r="I2154">
        <v>192</v>
      </c>
    </row>
    <row r="2155" spans="1:10" x14ac:dyDescent="0.2">
      <c r="A2155" t="s">
        <v>3821</v>
      </c>
      <c r="B2155" t="s">
        <v>252</v>
      </c>
      <c r="C2155" t="s">
        <v>253</v>
      </c>
      <c r="D2155" t="s">
        <v>254</v>
      </c>
      <c r="E2155">
        <v>8945</v>
      </c>
      <c r="F2155" t="s">
        <v>562</v>
      </c>
      <c r="G2155" t="s">
        <v>255</v>
      </c>
      <c r="H2155" t="s">
        <v>281</v>
      </c>
      <c r="I2155">
        <v>121</v>
      </c>
    </row>
    <row r="2156" spans="1:10" x14ac:dyDescent="0.2">
      <c r="A2156" t="s">
        <v>4224</v>
      </c>
      <c r="B2156" t="s">
        <v>252</v>
      </c>
      <c r="C2156" t="s">
        <v>262</v>
      </c>
      <c r="D2156" t="s">
        <v>254</v>
      </c>
      <c r="E2156">
        <v>2871</v>
      </c>
      <c r="F2156" t="s">
        <v>608</v>
      </c>
      <c r="G2156" t="s">
        <v>255</v>
      </c>
      <c r="H2156" t="s">
        <v>256</v>
      </c>
      <c r="I2156" t="s">
        <v>322</v>
      </c>
      <c r="J2156" t="s">
        <v>3935</v>
      </c>
    </row>
    <row r="2157" spans="1:10" x14ac:dyDescent="0.2">
      <c r="A2157" t="s">
        <v>3822</v>
      </c>
      <c r="B2157" t="s">
        <v>252</v>
      </c>
      <c r="C2157" t="s">
        <v>262</v>
      </c>
      <c r="D2157" t="s">
        <v>258</v>
      </c>
      <c r="E2157">
        <v>3841</v>
      </c>
      <c r="F2157" t="s">
        <v>342</v>
      </c>
      <c r="G2157" t="s">
        <v>259</v>
      </c>
      <c r="H2157" t="s">
        <v>266</v>
      </c>
      <c r="I2157">
        <v>27</v>
      </c>
    </row>
    <row r="2158" spans="1:10" x14ac:dyDescent="0.2">
      <c r="A2158" t="s">
        <v>3561</v>
      </c>
      <c r="B2158" t="s">
        <v>252</v>
      </c>
      <c r="C2158" t="s">
        <v>264</v>
      </c>
      <c r="D2158" t="s">
        <v>258</v>
      </c>
      <c r="E2158">
        <v>3930</v>
      </c>
      <c r="F2158" t="s">
        <v>3562</v>
      </c>
      <c r="G2158" t="s">
        <v>267</v>
      </c>
      <c r="H2158" t="s">
        <v>266</v>
      </c>
      <c r="I2158">
        <v>66</v>
      </c>
    </row>
    <row r="2159" spans="1:10" x14ac:dyDescent="0.2">
      <c r="A2159" t="s">
        <v>449</v>
      </c>
      <c r="B2159" t="s">
        <v>252</v>
      </c>
      <c r="C2159" t="s">
        <v>253</v>
      </c>
      <c r="D2159" t="s">
        <v>254</v>
      </c>
      <c r="E2159">
        <v>2903</v>
      </c>
      <c r="F2159" t="s">
        <v>644</v>
      </c>
      <c r="G2159" t="s">
        <v>263</v>
      </c>
      <c r="H2159" t="s">
        <v>256</v>
      </c>
      <c r="I2159">
        <v>93</v>
      </c>
    </row>
    <row r="2160" spans="1:10" x14ac:dyDescent="0.2">
      <c r="A2160" t="s">
        <v>449</v>
      </c>
      <c r="B2160" t="s">
        <v>252</v>
      </c>
      <c r="C2160" t="s">
        <v>257</v>
      </c>
      <c r="D2160" t="s">
        <v>258</v>
      </c>
      <c r="E2160">
        <v>4447</v>
      </c>
      <c r="F2160" t="s">
        <v>465</v>
      </c>
      <c r="G2160" t="s">
        <v>383</v>
      </c>
      <c r="H2160" t="s">
        <v>266</v>
      </c>
      <c r="I2160">
        <v>42</v>
      </c>
    </row>
    <row r="2161" spans="1:10" x14ac:dyDescent="0.2">
      <c r="A2161" t="s">
        <v>449</v>
      </c>
      <c r="B2161" t="s">
        <v>252</v>
      </c>
      <c r="C2161" t="s">
        <v>253</v>
      </c>
      <c r="D2161" t="s">
        <v>254</v>
      </c>
      <c r="E2161">
        <v>9035</v>
      </c>
      <c r="F2161" t="s">
        <v>1408</v>
      </c>
      <c r="G2161" t="s">
        <v>383</v>
      </c>
      <c r="H2161" t="s">
        <v>338</v>
      </c>
      <c r="I2161">
        <v>328</v>
      </c>
    </row>
    <row r="2162" spans="1:10" x14ac:dyDescent="0.2">
      <c r="A2162" t="s">
        <v>488</v>
      </c>
      <c r="B2162" t="s">
        <v>252</v>
      </c>
      <c r="C2162" t="s">
        <v>253</v>
      </c>
      <c r="D2162" t="s">
        <v>254</v>
      </c>
      <c r="E2162">
        <v>2321</v>
      </c>
      <c r="F2162" t="s">
        <v>1546</v>
      </c>
      <c r="G2162" t="s">
        <v>259</v>
      </c>
      <c r="H2162" t="s">
        <v>266</v>
      </c>
      <c r="I2162">
        <v>33</v>
      </c>
    </row>
    <row r="2163" spans="1:10" x14ac:dyDescent="0.2">
      <c r="A2163" t="s">
        <v>488</v>
      </c>
      <c r="B2163" t="s">
        <v>252</v>
      </c>
      <c r="C2163" t="s">
        <v>257</v>
      </c>
      <c r="D2163" t="s">
        <v>254</v>
      </c>
      <c r="E2163">
        <v>2974</v>
      </c>
      <c r="F2163" t="s">
        <v>497</v>
      </c>
      <c r="G2163" t="s">
        <v>383</v>
      </c>
      <c r="H2163" t="s">
        <v>281</v>
      </c>
      <c r="I2163">
        <v>34</v>
      </c>
    </row>
    <row r="2164" spans="1:10" x14ac:dyDescent="0.2">
      <c r="A2164" t="s">
        <v>488</v>
      </c>
      <c r="B2164" t="s">
        <v>252</v>
      </c>
      <c r="C2164" t="s">
        <v>253</v>
      </c>
      <c r="D2164" t="s">
        <v>254</v>
      </c>
      <c r="E2164">
        <v>2976</v>
      </c>
      <c r="F2164" t="s">
        <v>498</v>
      </c>
      <c r="G2164" t="s">
        <v>499</v>
      </c>
      <c r="H2164" t="s">
        <v>281</v>
      </c>
      <c r="I2164">
        <v>14</v>
      </c>
    </row>
    <row r="2165" spans="1:10" x14ac:dyDescent="0.2">
      <c r="A2165" t="s">
        <v>488</v>
      </c>
      <c r="B2165" t="s">
        <v>252</v>
      </c>
      <c r="C2165" t="s">
        <v>264</v>
      </c>
      <c r="D2165" t="s">
        <v>254</v>
      </c>
      <c r="E2165">
        <v>7325</v>
      </c>
      <c r="F2165" t="s">
        <v>582</v>
      </c>
      <c r="G2165" t="s">
        <v>267</v>
      </c>
      <c r="H2165" t="s">
        <v>583</v>
      </c>
      <c r="I2165">
        <v>125</v>
      </c>
    </row>
    <row r="2166" spans="1:10" x14ac:dyDescent="0.2">
      <c r="A2166" t="s">
        <v>1412</v>
      </c>
      <c r="B2166" t="s">
        <v>252</v>
      </c>
      <c r="C2166" t="s">
        <v>262</v>
      </c>
      <c r="D2166" t="s">
        <v>254</v>
      </c>
      <c r="E2166">
        <v>2354</v>
      </c>
      <c r="F2166" t="s">
        <v>548</v>
      </c>
      <c r="G2166" t="s">
        <v>263</v>
      </c>
      <c r="H2166" t="s">
        <v>266</v>
      </c>
      <c r="I2166">
        <v>112</v>
      </c>
    </row>
    <row r="2167" spans="1:10" x14ac:dyDescent="0.2">
      <c r="A2167" t="s">
        <v>1412</v>
      </c>
      <c r="B2167" t="s">
        <v>252</v>
      </c>
      <c r="C2167" t="s">
        <v>253</v>
      </c>
      <c r="D2167" t="s">
        <v>254</v>
      </c>
      <c r="E2167">
        <v>3160</v>
      </c>
      <c r="F2167" t="s">
        <v>549</v>
      </c>
      <c r="G2167" t="s">
        <v>255</v>
      </c>
      <c r="H2167" t="s">
        <v>261</v>
      </c>
      <c r="I2167">
        <v>90</v>
      </c>
    </row>
    <row r="2168" spans="1:10" x14ac:dyDescent="0.2">
      <c r="A2168" t="s">
        <v>1412</v>
      </c>
      <c r="B2168" t="s">
        <v>252</v>
      </c>
      <c r="C2168" t="s">
        <v>264</v>
      </c>
      <c r="D2168" t="s">
        <v>258</v>
      </c>
      <c r="E2168">
        <v>6264</v>
      </c>
      <c r="F2168" t="s">
        <v>433</v>
      </c>
      <c r="G2168" t="s">
        <v>255</v>
      </c>
      <c r="H2168" t="s">
        <v>276</v>
      </c>
      <c r="I2168">
        <v>134</v>
      </c>
    </row>
    <row r="2169" spans="1:10" x14ac:dyDescent="0.2">
      <c r="A2169" t="s">
        <v>1412</v>
      </c>
      <c r="B2169" t="s">
        <v>252</v>
      </c>
      <c r="C2169" t="s">
        <v>253</v>
      </c>
      <c r="D2169" t="s">
        <v>258</v>
      </c>
      <c r="E2169">
        <v>7068</v>
      </c>
      <c r="F2169" t="s">
        <v>317</v>
      </c>
      <c r="G2169" t="s">
        <v>267</v>
      </c>
      <c r="H2169" t="s">
        <v>260</v>
      </c>
      <c r="I2169">
        <v>138</v>
      </c>
    </row>
    <row r="2170" spans="1:10" x14ac:dyDescent="0.2">
      <c r="A2170" t="s">
        <v>1412</v>
      </c>
      <c r="B2170" t="s">
        <v>252</v>
      </c>
      <c r="C2170" t="s">
        <v>253</v>
      </c>
      <c r="D2170" t="s">
        <v>258</v>
      </c>
      <c r="E2170">
        <v>8155</v>
      </c>
      <c r="F2170" t="s">
        <v>551</v>
      </c>
      <c r="G2170" t="s">
        <v>255</v>
      </c>
      <c r="H2170" t="s">
        <v>270</v>
      </c>
      <c r="I2170">
        <v>840</v>
      </c>
    </row>
    <row r="2171" spans="1:10" x14ac:dyDescent="0.2">
      <c r="A2171" t="s">
        <v>1412</v>
      </c>
      <c r="B2171" t="s">
        <v>252</v>
      </c>
      <c r="C2171" t="s">
        <v>257</v>
      </c>
      <c r="D2171" t="s">
        <v>258</v>
      </c>
      <c r="E2171">
        <v>9717</v>
      </c>
      <c r="F2171" t="s">
        <v>3428</v>
      </c>
      <c r="G2171" t="s">
        <v>255</v>
      </c>
      <c r="H2171" t="s">
        <v>266</v>
      </c>
      <c r="I2171">
        <v>198</v>
      </c>
    </row>
    <row r="2172" spans="1:10" x14ac:dyDescent="0.2">
      <c r="A2172" t="s">
        <v>661</v>
      </c>
      <c r="B2172" t="s">
        <v>252</v>
      </c>
      <c r="C2172" t="s">
        <v>253</v>
      </c>
      <c r="D2172" t="s">
        <v>254</v>
      </c>
      <c r="E2172">
        <v>2910</v>
      </c>
      <c r="F2172" t="s">
        <v>273</v>
      </c>
      <c r="G2172" t="s">
        <v>255</v>
      </c>
      <c r="H2172" t="s">
        <v>256</v>
      </c>
      <c r="I2172">
        <v>394</v>
      </c>
    </row>
    <row r="2173" spans="1:10" x14ac:dyDescent="0.2">
      <c r="A2173" t="s">
        <v>661</v>
      </c>
      <c r="B2173" t="s">
        <v>252</v>
      </c>
      <c r="C2173" t="s">
        <v>253</v>
      </c>
      <c r="D2173" t="s">
        <v>254</v>
      </c>
      <c r="E2173">
        <v>3770</v>
      </c>
      <c r="F2173" t="s">
        <v>274</v>
      </c>
      <c r="G2173" t="s">
        <v>255</v>
      </c>
      <c r="H2173" t="s">
        <v>266</v>
      </c>
      <c r="I2173">
        <v>53</v>
      </c>
    </row>
    <row r="2174" spans="1:10" x14ac:dyDescent="0.2">
      <c r="A2174" t="s">
        <v>661</v>
      </c>
      <c r="B2174" t="s">
        <v>252</v>
      </c>
      <c r="C2174" t="s">
        <v>257</v>
      </c>
      <c r="D2174" t="s">
        <v>254</v>
      </c>
      <c r="E2174">
        <v>4996</v>
      </c>
      <c r="F2174" t="s">
        <v>309</v>
      </c>
      <c r="G2174" t="s">
        <v>255</v>
      </c>
      <c r="H2174" t="s">
        <v>268</v>
      </c>
      <c r="I2174" t="s">
        <v>286</v>
      </c>
      <c r="J2174" t="s">
        <v>4225</v>
      </c>
    </row>
    <row r="2175" spans="1:10" x14ac:dyDescent="0.2">
      <c r="A2175" t="s">
        <v>661</v>
      </c>
      <c r="B2175" t="s">
        <v>252</v>
      </c>
      <c r="C2175" t="s">
        <v>264</v>
      </c>
      <c r="D2175" t="s">
        <v>254</v>
      </c>
      <c r="E2175">
        <v>6040</v>
      </c>
      <c r="F2175" t="s">
        <v>284</v>
      </c>
      <c r="G2175" t="s">
        <v>267</v>
      </c>
      <c r="H2175" t="s">
        <v>260</v>
      </c>
      <c r="I2175">
        <v>123</v>
      </c>
    </row>
    <row r="2176" spans="1:10" x14ac:dyDescent="0.2">
      <c r="A2176" t="s">
        <v>661</v>
      </c>
      <c r="B2176" t="s">
        <v>252</v>
      </c>
      <c r="C2176" t="s">
        <v>262</v>
      </c>
      <c r="D2176" t="s">
        <v>254</v>
      </c>
      <c r="E2176">
        <v>6696</v>
      </c>
      <c r="F2176" t="s">
        <v>295</v>
      </c>
      <c r="G2176" t="s">
        <v>267</v>
      </c>
      <c r="H2176" t="s">
        <v>280</v>
      </c>
      <c r="I2176">
        <v>40</v>
      </c>
    </row>
    <row r="2177" spans="1:9" x14ac:dyDescent="0.2">
      <c r="A2177" t="s">
        <v>661</v>
      </c>
      <c r="B2177" t="s">
        <v>252</v>
      </c>
      <c r="C2177" t="s">
        <v>262</v>
      </c>
      <c r="D2177" t="s">
        <v>254</v>
      </c>
      <c r="E2177">
        <v>6757</v>
      </c>
      <c r="F2177" t="s">
        <v>552</v>
      </c>
      <c r="G2177" t="s">
        <v>259</v>
      </c>
      <c r="H2177" t="s">
        <v>280</v>
      </c>
      <c r="I2177">
        <v>118</v>
      </c>
    </row>
    <row r="2178" spans="1:9" x14ac:dyDescent="0.2">
      <c r="A2178" t="s">
        <v>661</v>
      </c>
      <c r="B2178" t="s">
        <v>252</v>
      </c>
      <c r="C2178" t="s">
        <v>264</v>
      </c>
      <c r="D2178" t="s">
        <v>258</v>
      </c>
      <c r="E2178">
        <v>7682</v>
      </c>
      <c r="F2178" t="s">
        <v>311</v>
      </c>
      <c r="G2178" t="s">
        <v>259</v>
      </c>
      <c r="H2178" t="s">
        <v>265</v>
      </c>
      <c r="I2178">
        <v>23</v>
      </c>
    </row>
    <row r="2179" spans="1:9" x14ac:dyDescent="0.2">
      <c r="A2179" t="s">
        <v>661</v>
      </c>
      <c r="B2179" t="s">
        <v>252</v>
      </c>
      <c r="C2179" t="s">
        <v>257</v>
      </c>
      <c r="D2179" t="s">
        <v>254</v>
      </c>
      <c r="E2179">
        <v>8917</v>
      </c>
      <c r="F2179" t="s">
        <v>1413</v>
      </c>
      <c r="G2179" t="s">
        <v>255</v>
      </c>
      <c r="H2179" t="s">
        <v>281</v>
      </c>
      <c r="I2179">
        <v>210</v>
      </c>
    </row>
    <row r="2180" spans="1:9" x14ac:dyDescent="0.2">
      <c r="A2180" t="s">
        <v>542</v>
      </c>
      <c r="B2180" t="s">
        <v>252</v>
      </c>
      <c r="C2180" t="s">
        <v>262</v>
      </c>
      <c r="D2180" t="s">
        <v>258</v>
      </c>
      <c r="E2180">
        <v>2163</v>
      </c>
      <c r="F2180" t="s">
        <v>287</v>
      </c>
      <c r="G2180" t="s">
        <v>255</v>
      </c>
      <c r="H2180" t="s">
        <v>260</v>
      </c>
      <c r="I2180">
        <v>88</v>
      </c>
    </row>
    <row r="2181" spans="1:9" x14ac:dyDescent="0.2">
      <c r="A2181" t="s">
        <v>542</v>
      </c>
      <c r="B2181" t="s">
        <v>252</v>
      </c>
      <c r="C2181" t="s">
        <v>257</v>
      </c>
      <c r="D2181" t="s">
        <v>254</v>
      </c>
      <c r="E2181">
        <v>2345</v>
      </c>
      <c r="F2181" t="s">
        <v>3380</v>
      </c>
      <c r="G2181" t="s">
        <v>263</v>
      </c>
      <c r="H2181" t="s">
        <v>266</v>
      </c>
      <c r="I2181">
        <v>29</v>
      </c>
    </row>
    <row r="2182" spans="1:9" x14ac:dyDescent="0.2">
      <c r="A2182" t="s">
        <v>542</v>
      </c>
      <c r="B2182" t="s">
        <v>252</v>
      </c>
      <c r="C2182" t="s">
        <v>262</v>
      </c>
      <c r="D2182" t="s">
        <v>254</v>
      </c>
      <c r="E2182">
        <v>3159</v>
      </c>
      <c r="F2182" t="s">
        <v>3563</v>
      </c>
      <c r="G2182" t="s">
        <v>255</v>
      </c>
      <c r="H2182" t="s">
        <v>265</v>
      </c>
      <c r="I2182">
        <v>335</v>
      </c>
    </row>
    <row r="2183" spans="1:9" x14ac:dyDescent="0.2">
      <c r="A2183" t="s">
        <v>542</v>
      </c>
      <c r="B2183" t="s">
        <v>252</v>
      </c>
      <c r="C2183" t="s">
        <v>262</v>
      </c>
      <c r="D2183" t="s">
        <v>258</v>
      </c>
      <c r="E2183">
        <v>3463</v>
      </c>
      <c r="F2183" t="s">
        <v>544</v>
      </c>
      <c r="G2183" t="s">
        <v>292</v>
      </c>
      <c r="H2183" t="s">
        <v>293</v>
      </c>
      <c r="I2183">
        <v>299</v>
      </c>
    </row>
    <row r="2184" spans="1:9" x14ac:dyDescent="0.2">
      <c r="A2184" t="s">
        <v>542</v>
      </c>
      <c r="B2184" t="s">
        <v>252</v>
      </c>
      <c r="C2184" t="s">
        <v>264</v>
      </c>
      <c r="D2184" t="s">
        <v>254</v>
      </c>
      <c r="E2184">
        <v>3539</v>
      </c>
      <c r="F2184" t="s">
        <v>3946</v>
      </c>
      <c r="G2184" t="s">
        <v>255</v>
      </c>
      <c r="H2184" t="s">
        <v>265</v>
      </c>
      <c r="I2184">
        <v>615</v>
      </c>
    </row>
    <row r="2185" spans="1:9" x14ac:dyDescent="0.2">
      <c r="A2185" t="s">
        <v>542</v>
      </c>
      <c r="B2185" t="s">
        <v>252</v>
      </c>
      <c r="C2185" t="s">
        <v>257</v>
      </c>
      <c r="D2185" t="s">
        <v>254</v>
      </c>
      <c r="E2185">
        <v>3976</v>
      </c>
      <c r="F2185" t="s">
        <v>1559</v>
      </c>
      <c r="G2185" t="s">
        <v>267</v>
      </c>
      <c r="H2185" t="s">
        <v>266</v>
      </c>
      <c r="I2185">
        <v>25</v>
      </c>
    </row>
    <row r="2186" spans="1:9" x14ac:dyDescent="0.2">
      <c r="A2186" t="s">
        <v>542</v>
      </c>
      <c r="B2186" t="s">
        <v>252</v>
      </c>
      <c r="C2186" t="s">
        <v>264</v>
      </c>
      <c r="D2186" t="s">
        <v>254</v>
      </c>
      <c r="E2186">
        <v>4422</v>
      </c>
      <c r="F2186" t="s">
        <v>299</v>
      </c>
      <c r="G2186" t="s">
        <v>267</v>
      </c>
      <c r="H2186" t="s">
        <v>266</v>
      </c>
      <c r="I2186">
        <v>44</v>
      </c>
    </row>
    <row r="2187" spans="1:9" x14ac:dyDescent="0.2">
      <c r="A2187" t="s">
        <v>542</v>
      </c>
      <c r="B2187" t="s">
        <v>252</v>
      </c>
      <c r="C2187" t="s">
        <v>257</v>
      </c>
      <c r="D2187" t="s">
        <v>258</v>
      </c>
      <c r="E2187">
        <v>4441</v>
      </c>
      <c r="F2187" t="s">
        <v>294</v>
      </c>
      <c r="G2187" t="s">
        <v>267</v>
      </c>
      <c r="H2187" t="s">
        <v>266</v>
      </c>
      <c r="I2187">
        <v>198</v>
      </c>
    </row>
    <row r="2188" spans="1:9" x14ac:dyDescent="0.2">
      <c r="A2188" t="s">
        <v>542</v>
      </c>
      <c r="B2188" t="s">
        <v>252</v>
      </c>
      <c r="C2188" t="s">
        <v>257</v>
      </c>
      <c r="D2188" t="s">
        <v>254</v>
      </c>
      <c r="E2188">
        <v>5218</v>
      </c>
      <c r="F2188" t="s">
        <v>3275</v>
      </c>
      <c r="G2188" t="s">
        <v>255</v>
      </c>
      <c r="H2188" t="s">
        <v>297</v>
      </c>
      <c r="I2188">
        <v>310</v>
      </c>
    </row>
    <row r="2189" spans="1:9" x14ac:dyDescent="0.2">
      <c r="A2189" t="s">
        <v>542</v>
      </c>
      <c r="B2189" t="s">
        <v>252</v>
      </c>
      <c r="C2189" t="s">
        <v>253</v>
      </c>
      <c r="D2189" t="s">
        <v>254</v>
      </c>
      <c r="E2189">
        <v>6065</v>
      </c>
      <c r="F2189" t="s">
        <v>290</v>
      </c>
      <c r="G2189" t="s">
        <v>255</v>
      </c>
      <c r="H2189" t="s">
        <v>260</v>
      </c>
      <c r="I2189">
        <v>88</v>
      </c>
    </row>
    <row r="2190" spans="1:9" x14ac:dyDescent="0.2">
      <c r="A2190" t="s">
        <v>542</v>
      </c>
      <c r="B2190" t="s">
        <v>252</v>
      </c>
      <c r="C2190" t="s">
        <v>253</v>
      </c>
      <c r="D2190" t="s">
        <v>254</v>
      </c>
      <c r="E2190">
        <v>6905</v>
      </c>
      <c r="F2190" t="s">
        <v>553</v>
      </c>
      <c r="G2190" t="s">
        <v>255</v>
      </c>
      <c r="H2190" t="s">
        <v>280</v>
      </c>
      <c r="I2190">
        <v>404</v>
      </c>
    </row>
    <row r="2191" spans="1:9" x14ac:dyDescent="0.2">
      <c r="A2191" t="s">
        <v>542</v>
      </c>
      <c r="B2191" t="s">
        <v>252</v>
      </c>
      <c r="C2191" t="s">
        <v>262</v>
      </c>
      <c r="D2191" t="s">
        <v>258</v>
      </c>
      <c r="E2191">
        <v>7064</v>
      </c>
      <c r="F2191" t="s">
        <v>298</v>
      </c>
      <c r="G2191" t="s">
        <v>267</v>
      </c>
      <c r="H2191" t="s">
        <v>260</v>
      </c>
      <c r="I2191">
        <v>28</v>
      </c>
    </row>
    <row r="2192" spans="1:9" x14ac:dyDescent="0.2">
      <c r="A2192" t="s">
        <v>542</v>
      </c>
      <c r="B2192" t="s">
        <v>252</v>
      </c>
      <c r="C2192" t="s">
        <v>257</v>
      </c>
      <c r="D2192" t="s">
        <v>258</v>
      </c>
      <c r="E2192">
        <v>7805</v>
      </c>
      <c r="F2192" t="s">
        <v>1560</v>
      </c>
      <c r="G2192" t="s">
        <v>259</v>
      </c>
      <c r="H2192" t="s">
        <v>277</v>
      </c>
      <c r="I2192">
        <v>29</v>
      </c>
    </row>
    <row r="2193" spans="1:10" x14ac:dyDescent="0.2">
      <c r="A2193" t="s">
        <v>542</v>
      </c>
      <c r="B2193" t="s">
        <v>252</v>
      </c>
      <c r="C2193" t="s">
        <v>257</v>
      </c>
      <c r="D2193" t="s">
        <v>258</v>
      </c>
      <c r="E2193">
        <v>8894</v>
      </c>
      <c r="F2193" t="s">
        <v>3188</v>
      </c>
      <c r="G2193" t="s">
        <v>263</v>
      </c>
      <c r="H2193" t="s">
        <v>281</v>
      </c>
      <c r="I2193">
        <v>74</v>
      </c>
    </row>
    <row r="2194" spans="1:10" x14ac:dyDescent="0.2">
      <c r="A2194" t="s">
        <v>3189</v>
      </c>
      <c r="B2194" t="s">
        <v>252</v>
      </c>
      <c r="C2194" t="s">
        <v>262</v>
      </c>
      <c r="D2194" t="s">
        <v>254</v>
      </c>
      <c r="E2194">
        <v>1959</v>
      </c>
      <c r="F2194" t="s">
        <v>415</v>
      </c>
      <c r="G2194" t="s">
        <v>255</v>
      </c>
      <c r="H2194" t="s">
        <v>282</v>
      </c>
      <c r="I2194" t="s">
        <v>278</v>
      </c>
      <c r="J2194" t="s">
        <v>3798</v>
      </c>
    </row>
    <row r="2195" spans="1:10" x14ac:dyDescent="0.2">
      <c r="A2195" t="s">
        <v>3189</v>
      </c>
      <c r="B2195" t="s">
        <v>252</v>
      </c>
      <c r="C2195" t="s">
        <v>262</v>
      </c>
      <c r="D2195" t="s">
        <v>254</v>
      </c>
      <c r="E2195">
        <v>3116</v>
      </c>
      <c r="F2195" t="s">
        <v>635</v>
      </c>
      <c r="G2195" t="s">
        <v>255</v>
      </c>
      <c r="H2195" t="s">
        <v>285</v>
      </c>
      <c r="I2195" t="s">
        <v>322</v>
      </c>
      <c r="J2195" t="s">
        <v>4226</v>
      </c>
    </row>
    <row r="2196" spans="1:10" x14ac:dyDescent="0.2">
      <c r="A2196" t="s">
        <v>3189</v>
      </c>
      <c r="B2196" t="s">
        <v>252</v>
      </c>
      <c r="C2196" t="s">
        <v>262</v>
      </c>
      <c r="D2196" t="s">
        <v>258</v>
      </c>
      <c r="E2196">
        <v>3177</v>
      </c>
      <c r="F2196" t="s">
        <v>416</v>
      </c>
      <c r="G2196" t="s">
        <v>259</v>
      </c>
      <c r="H2196" t="s">
        <v>265</v>
      </c>
      <c r="I2196">
        <v>22</v>
      </c>
    </row>
    <row r="2197" spans="1:10" x14ac:dyDescent="0.2">
      <c r="A2197" t="s">
        <v>3189</v>
      </c>
      <c r="B2197" t="s">
        <v>252</v>
      </c>
      <c r="C2197" t="s">
        <v>262</v>
      </c>
      <c r="D2197" t="s">
        <v>254</v>
      </c>
      <c r="E2197">
        <v>3778</v>
      </c>
      <c r="F2197" t="s">
        <v>636</v>
      </c>
      <c r="G2197" t="s">
        <v>255</v>
      </c>
      <c r="H2197" t="s">
        <v>266</v>
      </c>
      <c r="I2197">
        <v>252</v>
      </c>
    </row>
    <row r="2198" spans="1:10" x14ac:dyDescent="0.2">
      <c r="A2198" t="s">
        <v>3189</v>
      </c>
      <c r="B2198" t="s">
        <v>252</v>
      </c>
      <c r="C2198" t="s">
        <v>262</v>
      </c>
      <c r="D2198" t="s">
        <v>254</v>
      </c>
      <c r="E2198">
        <v>5332</v>
      </c>
      <c r="F2198" t="s">
        <v>607</v>
      </c>
      <c r="G2198" t="s">
        <v>255</v>
      </c>
      <c r="H2198" t="s">
        <v>297</v>
      </c>
      <c r="I2198" t="s">
        <v>332</v>
      </c>
      <c r="J2198" t="s">
        <v>4227</v>
      </c>
    </row>
    <row r="2199" spans="1:10" x14ac:dyDescent="0.2">
      <c r="A2199" t="s">
        <v>3189</v>
      </c>
      <c r="B2199" t="s">
        <v>252</v>
      </c>
      <c r="C2199" t="s">
        <v>262</v>
      </c>
      <c r="D2199" t="s">
        <v>254</v>
      </c>
      <c r="E2199">
        <v>6645</v>
      </c>
      <c r="F2199" t="s">
        <v>420</v>
      </c>
      <c r="G2199" t="s">
        <v>255</v>
      </c>
      <c r="H2199" t="s">
        <v>280</v>
      </c>
      <c r="I2199" t="s">
        <v>400</v>
      </c>
      <c r="J2199" t="s">
        <v>3535</v>
      </c>
    </row>
    <row r="2200" spans="1:10" x14ac:dyDescent="0.2">
      <c r="A2200" t="s">
        <v>3189</v>
      </c>
      <c r="B2200" t="s">
        <v>252</v>
      </c>
      <c r="C2200" t="s">
        <v>262</v>
      </c>
      <c r="D2200" t="s">
        <v>254</v>
      </c>
      <c r="E2200">
        <v>7259</v>
      </c>
      <c r="F2200" t="s">
        <v>474</v>
      </c>
      <c r="G2200" t="s">
        <v>255</v>
      </c>
      <c r="H2200" t="s">
        <v>285</v>
      </c>
      <c r="I2200" t="s">
        <v>339</v>
      </c>
      <c r="J2200" t="s">
        <v>3921</v>
      </c>
    </row>
    <row r="2201" spans="1:10" x14ac:dyDescent="0.2">
      <c r="A2201" t="s">
        <v>3189</v>
      </c>
      <c r="B2201" t="s">
        <v>252</v>
      </c>
      <c r="C2201" t="s">
        <v>262</v>
      </c>
      <c r="D2201" t="s">
        <v>254</v>
      </c>
      <c r="E2201">
        <v>7278</v>
      </c>
      <c r="F2201" t="s">
        <v>422</v>
      </c>
      <c r="G2201" t="s">
        <v>255</v>
      </c>
      <c r="H2201" t="s">
        <v>285</v>
      </c>
      <c r="I2201" t="s">
        <v>286</v>
      </c>
      <c r="J2201" t="s">
        <v>3799</v>
      </c>
    </row>
    <row r="2202" spans="1:10" x14ac:dyDescent="0.2">
      <c r="A2202" t="s">
        <v>3189</v>
      </c>
      <c r="B2202" t="s">
        <v>252</v>
      </c>
      <c r="C2202" t="s">
        <v>253</v>
      </c>
      <c r="D2202" t="s">
        <v>258</v>
      </c>
      <c r="E2202">
        <v>7500</v>
      </c>
      <c r="F2202" t="s">
        <v>638</v>
      </c>
      <c r="G2202" t="s">
        <v>259</v>
      </c>
      <c r="H2202" t="s">
        <v>261</v>
      </c>
      <c r="I2202">
        <v>165</v>
      </c>
    </row>
    <row r="2203" spans="1:10" x14ac:dyDescent="0.2">
      <c r="A2203" t="s">
        <v>3189</v>
      </c>
      <c r="B2203" t="s">
        <v>252</v>
      </c>
      <c r="C2203" t="s">
        <v>264</v>
      </c>
      <c r="D2203" t="s">
        <v>254</v>
      </c>
      <c r="E2203">
        <v>7539</v>
      </c>
      <c r="F2203" t="s">
        <v>1541</v>
      </c>
      <c r="G2203" t="s">
        <v>259</v>
      </c>
      <c r="H2203" t="s">
        <v>261</v>
      </c>
      <c r="I2203">
        <v>114</v>
      </c>
    </row>
    <row r="2204" spans="1:10" x14ac:dyDescent="0.2">
      <c r="A2204" t="s">
        <v>3189</v>
      </c>
      <c r="B2204" t="s">
        <v>252</v>
      </c>
      <c r="C2204" t="s">
        <v>264</v>
      </c>
      <c r="D2204" t="s">
        <v>254</v>
      </c>
      <c r="E2204">
        <v>7821</v>
      </c>
      <c r="F2204" t="s">
        <v>1405</v>
      </c>
      <c r="G2204" t="s">
        <v>255</v>
      </c>
      <c r="H2204" t="s">
        <v>277</v>
      </c>
      <c r="I2204">
        <v>706</v>
      </c>
    </row>
    <row r="2205" spans="1:10" x14ac:dyDescent="0.2">
      <c r="A2205" t="s">
        <v>3189</v>
      </c>
      <c r="B2205" t="s">
        <v>252</v>
      </c>
      <c r="C2205" t="s">
        <v>262</v>
      </c>
      <c r="D2205" t="s">
        <v>254</v>
      </c>
      <c r="E2205">
        <v>8015</v>
      </c>
      <c r="F2205" t="s">
        <v>1543</v>
      </c>
      <c r="G2205" t="s">
        <v>255</v>
      </c>
      <c r="H2205" t="s">
        <v>261</v>
      </c>
      <c r="I2205" t="s">
        <v>475</v>
      </c>
      <c r="J2205" t="s">
        <v>4228</v>
      </c>
    </row>
    <row r="2206" spans="1:10" x14ac:dyDescent="0.2">
      <c r="A2206" t="s">
        <v>3189</v>
      </c>
      <c r="B2206" t="s">
        <v>252</v>
      </c>
      <c r="C2206" t="s">
        <v>262</v>
      </c>
      <c r="D2206" t="s">
        <v>254</v>
      </c>
      <c r="E2206">
        <v>9055</v>
      </c>
      <c r="F2206" t="s">
        <v>1296</v>
      </c>
      <c r="G2206" t="s">
        <v>263</v>
      </c>
      <c r="H2206" t="s">
        <v>338</v>
      </c>
      <c r="I2206">
        <v>300</v>
      </c>
    </row>
    <row r="2207" spans="1:10" x14ac:dyDescent="0.2">
      <c r="A2207" t="s">
        <v>3189</v>
      </c>
      <c r="B2207" t="s">
        <v>252</v>
      </c>
      <c r="C2207" t="s">
        <v>264</v>
      </c>
      <c r="D2207" t="s">
        <v>258</v>
      </c>
      <c r="E2207">
        <v>9795</v>
      </c>
      <c r="F2207" t="s">
        <v>1243</v>
      </c>
      <c r="G2207" t="s">
        <v>255</v>
      </c>
      <c r="H2207" t="s">
        <v>260</v>
      </c>
      <c r="I2207">
        <v>281</v>
      </c>
    </row>
    <row r="2208" spans="1:10" x14ac:dyDescent="0.2">
      <c r="A2208" t="s">
        <v>1561</v>
      </c>
      <c r="B2208" t="s">
        <v>252</v>
      </c>
      <c r="C2208" t="s">
        <v>253</v>
      </c>
      <c r="D2208" t="s">
        <v>254</v>
      </c>
      <c r="E2208">
        <v>1377</v>
      </c>
      <c r="F2208" t="s">
        <v>435</v>
      </c>
      <c r="G2208" t="s">
        <v>255</v>
      </c>
      <c r="H2208" t="s">
        <v>303</v>
      </c>
      <c r="I2208" t="s">
        <v>286</v>
      </c>
      <c r="J2208" t="s">
        <v>3901</v>
      </c>
    </row>
    <row r="2209" spans="1:10" x14ac:dyDescent="0.2">
      <c r="A2209" t="s">
        <v>1561</v>
      </c>
      <c r="B2209" t="s">
        <v>252</v>
      </c>
      <c r="C2209" t="s">
        <v>257</v>
      </c>
      <c r="D2209" t="s">
        <v>254</v>
      </c>
      <c r="E2209">
        <v>2734</v>
      </c>
      <c r="F2209" t="s">
        <v>430</v>
      </c>
      <c r="G2209" t="s">
        <v>255</v>
      </c>
      <c r="H2209" t="s">
        <v>265</v>
      </c>
      <c r="I2209">
        <v>411</v>
      </c>
    </row>
    <row r="2210" spans="1:10" x14ac:dyDescent="0.2">
      <c r="A2210" t="s">
        <v>1561</v>
      </c>
      <c r="B2210" t="s">
        <v>252</v>
      </c>
      <c r="C2210" t="s">
        <v>257</v>
      </c>
      <c r="D2210" t="s">
        <v>254</v>
      </c>
      <c r="E2210">
        <v>2809</v>
      </c>
      <c r="F2210" t="s">
        <v>321</v>
      </c>
      <c r="G2210" t="s">
        <v>255</v>
      </c>
      <c r="H2210" t="s">
        <v>256</v>
      </c>
      <c r="I2210" t="s">
        <v>322</v>
      </c>
      <c r="J2210" t="s">
        <v>3287</v>
      </c>
    </row>
    <row r="2211" spans="1:10" x14ac:dyDescent="0.2">
      <c r="A2211" t="s">
        <v>1561</v>
      </c>
      <c r="B2211" t="s">
        <v>252</v>
      </c>
      <c r="C2211" t="s">
        <v>262</v>
      </c>
      <c r="D2211" t="s">
        <v>254</v>
      </c>
      <c r="E2211">
        <v>3141</v>
      </c>
      <c r="F2211" t="s">
        <v>1231</v>
      </c>
      <c r="G2211" t="s">
        <v>255</v>
      </c>
      <c r="H2211" t="s">
        <v>265</v>
      </c>
      <c r="I2211" t="s">
        <v>314</v>
      </c>
      <c r="J2211" t="s">
        <v>3773</v>
      </c>
    </row>
    <row r="2212" spans="1:10" x14ac:dyDescent="0.2">
      <c r="A2212" t="s">
        <v>1561</v>
      </c>
      <c r="B2212" t="s">
        <v>252</v>
      </c>
      <c r="C2212" t="s">
        <v>264</v>
      </c>
      <c r="D2212" t="s">
        <v>254</v>
      </c>
      <c r="E2212">
        <v>3168</v>
      </c>
      <c r="F2212" t="s">
        <v>3948</v>
      </c>
      <c r="G2212" t="s">
        <v>255</v>
      </c>
      <c r="H2212" t="s">
        <v>261</v>
      </c>
      <c r="I2212">
        <v>71</v>
      </c>
    </row>
    <row r="2213" spans="1:10" x14ac:dyDescent="0.2">
      <c r="A2213" t="s">
        <v>1561</v>
      </c>
      <c r="B2213" t="s">
        <v>252</v>
      </c>
      <c r="C2213" t="s">
        <v>262</v>
      </c>
      <c r="D2213" t="s">
        <v>254</v>
      </c>
      <c r="E2213">
        <v>3382</v>
      </c>
      <c r="F2213" t="s">
        <v>3429</v>
      </c>
      <c r="G2213" t="s">
        <v>255</v>
      </c>
      <c r="H2213" t="s">
        <v>265</v>
      </c>
      <c r="I2213" t="s">
        <v>604</v>
      </c>
      <c r="J2213" t="s">
        <v>3803</v>
      </c>
    </row>
    <row r="2214" spans="1:10" x14ac:dyDescent="0.2">
      <c r="A2214" t="s">
        <v>1561</v>
      </c>
      <c r="B2214" t="s">
        <v>252</v>
      </c>
      <c r="C2214" t="s">
        <v>253</v>
      </c>
      <c r="D2214" t="s">
        <v>258</v>
      </c>
      <c r="E2214">
        <v>4430</v>
      </c>
      <c r="F2214" t="s">
        <v>431</v>
      </c>
      <c r="G2214" t="s">
        <v>263</v>
      </c>
      <c r="H2214" t="s">
        <v>266</v>
      </c>
      <c r="I2214">
        <v>81</v>
      </c>
    </row>
    <row r="2215" spans="1:10" x14ac:dyDescent="0.2">
      <c r="A2215" t="s">
        <v>1561</v>
      </c>
      <c r="B2215" t="s">
        <v>252</v>
      </c>
      <c r="C2215" t="s">
        <v>253</v>
      </c>
      <c r="D2215" t="s">
        <v>254</v>
      </c>
      <c r="E2215">
        <v>4443</v>
      </c>
      <c r="F2215" t="s">
        <v>432</v>
      </c>
      <c r="G2215" t="s">
        <v>267</v>
      </c>
      <c r="H2215" t="s">
        <v>266</v>
      </c>
      <c r="I2215" t="s">
        <v>286</v>
      </c>
      <c r="J2215" t="s">
        <v>4044</v>
      </c>
    </row>
    <row r="2216" spans="1:10" x14ac:dyDescent="0.2">
      <c r="A2216" t="s">
        <v>1561</v>
      </c>
      <c r="B2216" t="s">
        <v>252</v>
      </c>
      <c r="C2216" t="s">
        <v>264</v>
      </c>
      <c r="D2216" t="s">
        <v>254</v>
      </c>
      <c r="E2216">
        <v>4728</v>
      </c>
      <c r="F2216" t="s">
        <v>1238</v>
      </c>
      <c r="G2216" t="s">
        <v>255</v>
      </c>
      <c r="H2216" t="s">
        <v>266</v>
      </c>
      <c r="I2216">
        <v>71</v>
      </c>
    </row>
    <row r="2217" spans="1:10" x14ac:dyDescent="0.2">
      <c r="A2217" t="s">
        <v>1561</v>
      </c>
      <c r="B2217" t="s">
        <v>252</v>
      </c>
      <c r="C2217" t="s">
        <v>264</v>
      </c>
      <c r="D2217" t="s">
        <v>254</v>
      </c>
      <c r="E2217">
        <v>6289</v>
      </c>
      <c r="F2217" t="s">
        <v>639</v>
      </c>
      <c r="G2217" t="s">
        <v>255</v>
      </c>
      <c r="H2217" t="s">
        <v>276</v>
      </c>
      <c r="I2217" t="s">
        <v>286</v>
      </c>
      <c r="J2217" t="s">
        <v>4229</v>
      </c>
    </row>
    <row r="2218" spans="1:10" x14ac:dyDescent="0.2">
      <c r="A2218" t="s">
        <v>1561</v>
      </c>
      <c r="B2218" t="s">
        <v>252</v>
      </c>
      <c r="C2218" t="s">
        <v>262</v>
      </c>
      <c r="D2218" t="s">
        <v>254</v>
      </c>
      <c r="E2218">
        <v>7630</v>
      </c>
      <c r="F2218" t="s">
        <v>550</v>
      </c>
      <c r="G2218" t="s">
        <v>255</v>
      </c>
      <c r="H2218" t="s">
        <v>265</v>
      </c>
      <c r="I2218" t="s">
        <v>286</v>
      </c>
      <c r="J2218" t="s">
        <v>4230</v>
      </c>
    </row>
    <row r="2219" spans="1:10" x14ac:dyDescent="0.2">
      <c r="A2219" t="s">
        <v>1561</v>
      </c>
      <c r="B2219" t="s">
        <v>252</v>
      </c>
      <c r="C2219" t="s">
        <v>253</v>
      </c>
      <c r="D2219" t="s">
        <v>254</v>
      </c>
      <c r="E2219">
        <v>7713</v>
      </c>
      <c r="F2219" t="s">
        <v>601</v>
      </c>
      <c r="G2219" t="s">
        <v>259</v>
      </c>
      <c r="H2219" t="s">
        <v>331</v>
      </c>
      <c r="I2219">
        <v>105</v>
      </c>
    </row>
    <row r="2220" spans="1:10" x14ac:dyDescent="0.2">
      <c r="A2220" t="s">
        <v>1561</v>
      </c>
      <c r="B2220" t="s">
        <v>252</v>
      </c>
      <c r="C2220" t="s">
        <v>257</v>
      </c>
      <c r="D2220" t="s">
        <v>254</v>
      </c>
      <c r="E2220">
        <v>7879</v>
      </c>
      <c r="F2220" t="s">
        <v>3219</v>
      </c>
      <c r="G2220" t="s">
        <v>263</v>
      </c>
      <c r="H2220" t="s">
        <v>277</v>
      </c>
      <c r="I2220">
        <v>138</v>
      </c>
    </row>
    <row r="2221" spans="1:10" x14ac:dyDescent="0.2">
      <c r="A2221" t="s">
        <v>545</v>
      </c>
      <c r="B2221" t="s">
        <v>252</v>
      </c>
      <c r="C2221" t="s">
        <v>264</v>
      </c>
      <c r="D2221" t="s">
        <v>254</v>
      </c>
      <c r="E2221">
        <v>1434</v>
      </c>
      <c r="F2221" t="s">
        <v>3198</v>
      </c>
      <c r="G2221" t="s">
        <v>263</v>
      </c>
      <c r="H2221" t="s">
        <v>282</v>
      </c>
      <c r="I2221">
        <v>25</v>
      </c>
    </row>
    <row r="2222" spans="1:10" x14ac:dyDescent="0.2">
      <c r="A2222" t="s">
        <v>545</v>
      </c>
      <c r="B2222" t="s">
        <v>252</v>
      </c>
      <c r="C2222" t="s">
        <v>262</v>
      </c>
      <c r="D2222" t="s">
        <v>254</v>
      </c>
      <c r="E2222">
        <v>2305</v>
      </c>
      <c r="F2222" t="s">
        <v>1230</v>
      </c>
      <c r="G2222" t="s">
        <v>255</v>
      </c>
      <c r="H2222" t="s">
        <v>260</v>
      </c>
      <c r="I2222">
        <v>330</v>
      </c>
    </row>
    <row r="2223" spans="1:10" x14ac:dyDescent="0.2">
      <c r="A2223" t="s">
        <v>545</v>
      </c>
      <c r="B2223" t="s">
        <v>252</v>
      </c>
      <c r="C2223" t="s">
        <v>262</v>
      </c>
      <c r="D2223" t="s">
        <v>254</v>
      </c>
      <c r="E2223">
        <v>2337</v>
      </c>
      <c r="F2223" t="s">
        <v>3564</v>
      </c>
      <c r="G2223" t="s">
        <v>255</v>
      </c>
      <c r="H2223" t="s">
        <v>281</v>
      </c>
      <c r="I2223" t="s">
        <v>278</v>
      </c>
      <c r="J2223" t="s">
        <v>4179</v>
      </c>
    </row>
    <row r="2224" spans="1:10" x14ac:dyDescent="0.2">
      <c r="A2224" t="s">
        <v>545</v>
      </c>
      <c r="B2224" t="s">
        <v>252</v>
      </c>
      <c r="C2224" t="s">
        <v>253</v>
      </c>
      <c r="D2224" t="s">
        <v>254</v>
      </c>
      <c r="E2224">
        <v>2462</v>
      </c>
      <c r="F2224" t="s">
        <v>436</v>
      </c>
      <c r="G2224" t="s">
        <v>255</v>
      </c>
      <c r="H2224" t="s">
        <v>260</v>
      </c>
      <c r="I2224">
        <v>357</v>
      </c>
    </row>
    <row r="2225" spans="1:10" x14ac:dyDescent="0.2">
      <c r="A2225" t="s">
        <v>545</v>
      </c>
      <c r="B2225" t="s">
        <v>252</v>
      </c>
      <c r="C2225" t="s">
        <v>257</v>
      </c>
      <c r="D2225" t="s">
        <v>254</v>
      </c>
      <c r="E2225">
        <v>2698</v>
      </c>
      <c r="F2225" t="s">
        <v>3199</v>
      </c>
      <c r="G2225" t="s">
        <v>255</v>
      </c>
      <c r="H2225" t="s">
        <v>265</v>
      </c>
      <c r="I2225">
        <v>276</v>
      </c>
    </row>
    <row r="2226" spans="1:10" x14ac:dyDescent="0.2">
      <c r="A2226" t="s">
        <v>545</v>
      </c>
      <c r="B2226" t="s">
        <v>252</v>
      </c>
      <c r="C2226" t="s">
        <v>264</v>
      </c>
      <c r="D2226" t="s">
        <v>254</v>
      </c>
      <c r="E2226">
        <v>3046</v>
      </c>
      <c r="F2226" t="s">
        <v>3950</v>
      </c>
      <c r="G2226" t="s">
        <v>255</v>
      </c>
      <c r="H2226" t="s">
        <v>265</v>
      </c>
      <c r="I2226" t="s">
        <v>286</v>
      </c>
      <c r="J2226" t="s">
        <v>4116</v>
      </c>
    </row>
    <row r="2227" spans="1:10" x14ac:dyDescent="0.2">
      <c r="A2227" t="s">
        <v>545</v>
      </c>
      <c r="B2227" t="s">
        <v>252</v>
      </c>
      <c r="C2227" t="s">
        <v>262</v>
      </c>
      <c r="D2227" t="s">
        <v>254</v>
      </c>
      <c r="E2227">
        <v>3198</v>
      </c>
      <c r="F2227" t="s">
        <v>1236</v>
      </c>
      <c r="G2227" t="s">
        <v>255</v>
      </c>
      <c r="H2227" t="s">
        <v>265</v>
      </c>
      <c r="I2227">
        <v>578</v>
      </c>
    </row>
    <row r="2228" spans="1:10" x14ac:dyDescent="0.2">
      <c r="A2228" t="s">
        <v>545</v>
      </c>
      <c r="B2228" t="s">
        <v>252</v>
      </c>
      <c r="C2228" t="s">
        <v>257</v>
      </c>
      <c r="D2228" t="s">
        <v>254</v>
      </c>
      <c r="E2228">
        <v>3266</v>
      </c>
      <c r="F2228" t="s">
        <v>3565</v>
      </c>
      <c r="G2228" t="s">
        <v>259</v>
      </c>
      <c r="H2228" t="s">
        <v>281</v>
      </c>
      <c r="I2228">
        <v>43</v>
      </c>
    </row>
    <row r="2229" spans="1:10" x14ac:dyDescent="0.2">
      <c r="A2229" t="s">
        <v>545</v>
      </c>
      <c r="B2229" t="s">
        <v>252</v>
      </c>
      <c r="C2229" t="s">
        <v>262</v>
      </c>
      <c r="D2229" t="s">
        <v>258</v>
      </c>
      <c r="E2229">
        <v>3281</v>
      </c>
      <c r="F2229" t="s">
        <v>546</v>
      </c>
      <c r="G2229" t="s">
        <v>292</v>
      </c>
      <c r="H2229" t="s">
        <v>293</v>
      </c>
      <c r="I2229" t="s">
        <v>272</v>
      </c>
      <c r="J2229" t="s">
        <v>4231</v>
      </c>
    </row>
    <row r="2230" spans="1:10" x14ac:dyDescent="0.2">
      <c r="A2230" t="s">
        <v>545</v>
      </c>
      <c r="B2230" t="s">
        <v>252</v>
      </c>
      <c r="C2230" t="s">
        <v>253</v>
      </c>
      <c r="D2230" t="s">
        <v>258</v>
      </c>
      <c r="E2230">
        <v>3297</v>
      </c>
      <c r="F2230" t="s">
        <v>437</v>
      </c>
      <c r="G2230" t="s">
        <v>259</v>
      </c>
      <c r="H2230" t="s">
        <v>281</v>
      </c>
      <c r="I2230">
        <v>31</v>
      </c>
    </row>
    <row r="2231" spans="1:10" x14ac:dyDescent="0.2">
      <c r="A2231" t="s">
        <v>545</v>
      </c>
      <c r="B2231" t="s">
        <v>252</v>
      </c>
      <c r="C2231" t="s">
        <v>262</v>
      </c>
      <c r="D2231" t="s">
        <v>254</v>
      </c>
      <c r="E2231">
        <v>3387</v>
      </c>
      <c r="F2231" t="s">
        <v>438</v>
      </c>
      <c r="G2231" t="s">
        <v>255</v>
      </c>
      <c r="H2231" t="s">
        <v>265</v>
      </c>
      <c r="I2231" t="s">
        <v>278</v>
      </c>
      <c r="J2231" t="s">
        <v>4188</v>
      </c>
    </row>
    <row r="2232" spans="1:10" x14ac:dyDescent="0.2">
      <c r="A2232" t="s">
        <v>545</v>
      </c>
      <c r="B2232" t="s">
        <v>252</v>
      </c>
      <c r="C2232" t="s">
        <v>262</v>
      </c>
      <c r="D2232" t="s">
        <v>258</v>
      </c>
      <c r="E2232">
        <v>3996</v>
      </c>
      <c r="F2232" t="s">
        <v>440</v>
      </c>
      <c r="G2232" t="s">
        <v>255</v>
      </c>
      <c r="H2232" t="s">
        <v>266</v>
      </c>
      <c r="I2232">
        <v>210</v>
      </c>
    </row>
    <row r="2233" spans="1:10" x14ac:dyDescent="0.2">
      <c r="A2233" t="s">
        <v>545</v>
      </c>
      <c r="B2233" t="s">
        <v>252</v>
      </c>
      <c r="C2233" t="s">
        <v>264</v>
      </c>
      <c r="D2233" t="s">
        <v>254</v>
      </c>
      <c r="E2233">
        <v>4433</v>
      </c>
      <c r="F2233" t="s">
        <v>441</v>
      </c>
      <c r="G2233" t="s">
        <v>255</v>
      </c>
      <c r="H2233" t="s">
        <v>266</v>
      </c>
      <c r="I2233">
        <v>311</v>
      </c>
    </row>
    <row r="2234" spans="1:10" x14ac:dyDescent="0.2">
      <c r="A2234" t="s">
        <v>545</v>
      </c>
      <c r="B2234" t="s">
        <v>252</v>
      </c>
      <c r="C2234" t="s">
        <v>253</v>
      </c>
      <c r="D2234" t="s">
        <v>254</v>
      </c>
      <c r="E2234">
        <v>5967</v>
      </c>
      <c r="F2234" t="s">
        <v>442</v>
      </c>
      <c r="G2234" t="s">
        <v>263</v>
      </c>
      <c r="H2234" t="s">
        <v>270</v>
      </c>
      <c r="I2234">
        <v>60</v>
      </c>
    </row>
    <row r="2235" spans="1:10" x14ac:dyDescent="0.2">
      <c r="A2235" t="s">
        <v>545</v>
      </c>
      <c r="B2235" t="s">
        <v>252</v>
      </c>
      <c r="C2235" t="s">
        <v>262</v>
      </c>
      <c r="D2235" t="s">
        <v>254</v>
      </c>
      <c r="E2235">
        <v>6086</v>
      </c>
      <c r="F2235" t="s">
        <v>1240</v>
      </c>
      <c r="G2235" t="s">
        <v>267</v>
      </c>
      <c r="H2235" t="s">
        <v>260</v>
      </c>
      <c r="I2235">
        <v>153</v>
      </c>
    </row>
    <row r="2236" spans="1:10" x14ac:dyDescent="0.2">
      <c r="A2236" t="s">
        <v>545</v>
      </c>
      <c r="B2236" t="s">
        <v>252</v>
      </c>
      <c r="C2236" t="s">
        <v>262</v>
      </c>
      <c r="D2236" t="s">
        <v>254</v>
      </c>
      <c r="E2236">
        <v>6173</v>
      </c>
      <c r="F2236" t="s">
        <v>443</v>
      </c>
      <c r="G2236" t="s">
        <v>267</v>
      </c>
      <c r="H2236" t="s">
        <v>260</v>
      </c>
      <c r="I2236">
        <v>21</v>
      </c>
    </row>
    <row r="2237" spans="1:10" x14ac:dyDescent="0.2">
      <c r="A2237" t="s">
        <v>545</v>
      </c>
      <c r="B2237" t="s">
        <v>252</v>
      </c>
      <c r="C2237" t="s">
        <v>264</v>
      </c>
      <c r="D2237" t="s">
        <v>254</v>
      </c>
      <c r="E2237">
        <v>6199</v>
      </c>
      <c r="F2237" t="s">
        <v>1241</v>
      </c>
      <c r="G2237" t="s">
        <v>255</v>
      </c>
      <c r="H2237" t="s">
        <v>260</v>
      </c>
      <c r="I2237">
        <v>171</v>
      </c>
    </row>
    <row r="2238" spans="1:10" x14ac:dyDescent="0.2">
      <c r="A2238" t="s">
        <v>545</v>
      </c>
      <c r="B2238" t="s">
        <v>252</v>
      </c>
      <c r="C2238" t="s">
        <v>253</v>
      </c>
      <c r="D2238" t="s">
        <v>254</v>
      </c>
      <c r="E2238">
        <v>6489</v>
      </c>
      <c r="F2238" t="s">
        <v>444</v>
      </c>
      <c r="G2238" t="s">
        <v>255</v>
      </c>
      <c r="H2238" t="s">
        <v>276</v>
      </c>
      <c r="I2238">
        <v>84</v>
      </c>
    </row>
    <row r="2239" spans="1:10" x14ac:dyDescent="0.2">
      <c r="A2239" t="s">
        <v>545</v>
      </c>
      <c r="B2239" t="s">
        <v>252</v>
      </c>
      <c r="C2239" t="s">
        <v>253</v>
      </c>
      <c r="D2239" t="s">
        <v>258</v>
      </c>
      <c r="E2239">
        <v>6496</v>
      </c>
      <c r="F2239" t="s">
        <v>434</v>
      </c>
      <c r="G2239" t="s">
        <v>263</v>
      </c>
      <c r="H2239" t="s">
        <v>276</v>
      </c>
      <c r="I2239">
        <v>106</v>
      </c>
    </row>
    <row r="2240" spans="1:10" x14ac:dyDescent="0.2">
      <c r="A2240" t="s">
        <v>545</v>
      </c>
      <c r="B2240" t="s">
        <v>252</v>
      </c>
      <c r="C2240" t="s">
        <v>262</v>
      </c>
      <c r="D2240" t="s">
        <v>258</v>
      </c>
      <c r="E2240">
        <v>6532</v>
      </c>
      <c r="F2240" t="s">
        <v>326</v>
      </c>
      <c r="G2240" t="s">
        <v>255</v>
      </c>
      <c r="H2240" t="s">
        <v>260</v>
      </c>
      <c r="I2240" t="s">
        <v>286</v>
      </c>
      <c r="J2240" t="s">
        <v>4101</v>
      </c>
    </row>
    <row r="2241" spans="1:10" x14ac:dyDescent="0.2">
      <c r="A2241" t="s">
        <v>545</v>
      </c>
      <c r="B2241" t="s">
        <v>252</v>
      </c>
      <c r="C2241" t="s">
        <v>253</v>
      </c>
      <c r="D2241" t="s">
        <v>254</v>
      </c>
      <c r="E2241">
        <v>6567</v>
      </c>
      <c r="F2241" t="s">
        <v>324</v>
      </c>
      <c r="G2241" t="s">
        <v>267</v>
      </c>
      <c r="H2241" t="s">
        <v>260</v>
      </c>
      <c r="I2241">
        <v>28</v>
      </c>
    </row>
    <row r="2242" spans="1:10" x14ac:dyDescent="0.2">
      <c r="A2242" t="s">
        <v>545</v>
      </c>
      <c r="B2242" t="s">
        <v>252</v>
      </c>
      <c r="C2242" t="s">
        <v>262</v>
      </c>
      <c r="D2242" t="s">
        <v>254</v>
      </c>
      <c r="E2242">
        <v>6578</v>
      </c>
      <c r="F2242" t="s">
        <v>333</v>
      </c>
      <c r="G2242" t="s">
        <v>263</v>
      </c>
      <c r="H2242" t="s">
        <v>260</v>
      </c>
      <c r="I2242">
        <v>29</v>
      </c>
    </row>
    <row r="2243" spans="1:10" x14ac:dyDescent="0.2">
      <c r="A2243" t="s">
        <v>545</v>
      </c>
      <c r="B2243" t="s">
        <v>252</v>
      </c>
      <c r="C2243" t="s">
        <v>262</v>
      </c>
      <c r="D2243" t="s">
        <v>254</v>
      </c>
      <c r="E2243">
        <v>6734</v>
      </c>
      <c r="F2243" t="s">
        <v>3492</v>
      </c>
      <c r="G2243" t="s">
        <v>259</v>
      </c>
      <c r="H2243" t="s">
        <v>280</v>
      </c>
      <c r="I2243">
        <v>42</v>
      </c>
    </row>
    <row r="2244" spans="1:10" x14ac:dyDescent="0.2">
      <c r="A2244" t="s">
        <v>545</v>
      </c>
      <c r="B2244" t="s">
        <v>252</v>
      </c>
      <c r="C2244" t="s">
        <v>262</v>
      </c>
      <c r="D2244" t="s">
        <v>254</v>
      </c>
      <c r="E2244">
        <v>7049</v>
      </c>
      <c r="F2244" t="s">
        <v>445</v>
      </c>
      <c r="G2244" t="s">
        <v>267</v>
      </c>
      <c r="H2244" t="s">
        <v>260</v>
      </c>
      <c r="I2244">
        <v>104</v>
      </c>
    </row>
    <row r="2245" spans="1:10" x14ac:dyDescent="0.2">
      <c r="A2245" t="s">
        <v>545</v>
      </c>
      <c r="B2245" t="s">
        <v>252</v>
      </c>
      <c r="C2245" t="s">
        <v>264</v>
      </c>
      <c r="D2245" t="s">
        <v>254</v>
      </c>
      <c r="E2245">
        <v>7065</v>
      </c>
      <c r="F2245" t="s">
        <v>447</v>
      </c>
      <c r="G2245" t="s">
        <v>263</v>
      </c>
      <c r="H2245" t="s">
        <v>260</v>
      </c>
      <c r="I2245">
        <v>262</v>
      </c>
    </row>
    <row r="2246" spans="1:10" x14ac:dyDescent="0.2">
      <c r="A2246" t="s">
        <v>545</v>
      </c>
      <c r="B2246" t="s">
        <v>252</v>
      </c>
      <c r="C2246" t="s">
        <v>262</v>
      </c>
      <c r="D2246" t="s">
        <v>258</v>
      </c>
      <c r="E2246">
        <v>7077</v>
      </c>
      <c r="F2246" t="s">
        <v>1310</v>
      </c>
      <c r="G2246" t="s">
        <v>267</v>
      </c>
      <c r="H2246" t="s">
        <v>260</v>
      </c>
      <c r="I2246">
        <v>70</v>
      </c>
    </row>
    <row r="2247" spans="1:10" x14ac:dyDescent="0.2">
      <c r="A2247" t="s">
        <v>545</v>
      </c>
      <c r="B2247" t="s">
        <v>252</v>
      </c>
      <c r="C2247" t="s">
        <v>264</v>
      </c>
      <c r="D2247" t="s">
        <v>254</v>
      </c>
      <c r="E2247">
        <v>7607</v>
      </c>
      <c r="F2247" t="s">
        <v>3430</v>
      </c>
      <c r="G2247" t="s">
        <v>255</v>
      </c>
      <c r="H2247" t="s">
        <v>261</v>
      </c>
      <c r="I2247">
        <v>320</v>
      </c>
    </row>
    <row r="2248" spans="1:10" x14ac:dyDescent="0.2">
      <c r="A2248" t="s">
        <v>545</v>
      </c>
      <c r="B2248" t="s">
        <v>252</v>
      </c>
      <c r="C2248" t="s">
        <v>253</v>
      </c>
      <c r="D2248" t="s">
        <v>258</v>
      </c>
      <c r="E2248">
        <v>7673</v>
      </c>
      <c r="F2248" t="s">
        <v>448</v>
      </c>
      <c r="G2248" t="s">
        <v>263</v>
      </c>
      <c r="H2248" t="s">
        <v>261</v>
      </c>
      <c r="I2248">
        <v>79</v>
      </c>
    </row>
    <row r="2249" spans="1:10" x14ac:dyDescent="0.2">
      <c r="A2249" t="s">
        <v>545</v>
      </c>
      <c r="B2249" t="s">
        <v>252</v>
      </c>
      <c r="C2249" t="s">
        <v>264</v>
      </c>
      <c r="D2249" t="s">
        <v>254</v>
      </c>
      <c r="E2249">
        <v>9418</v>
      </c>
      <c r="F2249" t="s">
        <v>1380</v>
      </c>
      <c r="G2249" t="s">
        <v>255</v>
      </c>
      <c r="H2249" t="s">
        <v>266</v>
      </c>
      <c r="I2249" t="s">
        <v>286</v>
      </c>
      <c r="J2249" t="s">
        <v>3899</v>
      </c>
    </row>
    <row r="2250" spans="1:10" x14ac:dyDescent="0.2">
      <c r="A2250" t="s">
        <v>3566</v>
      </c>
      <c r="B2250" t="s">
        <v>252</v>
      </c>
      <c r="C2250" t="s">
        <v>262</v>
      </c>
      <c r="D2250" t="s">
        <v>254</v>
      </c>
      <c r="E2250">
        <v>2148</v>
      </c>
      <c r="F2250" t="s">
        <v>576</v>
      </c>
      <c r="G2250" t="s">
        <v>255</v>
      </c>
      <c r="H2250" t="s">
        <v>260</v>
      </c>
      <c r="I2250">
        <v>217</v>
      </c>
    </row>
    <row r="2251" spans="1:10" x14ac:dyDescent="0.2">
      <c r="A2251" t="s">
        <v>3566</v>
      </c>
      <c r="B2251" t="s">
        <v>252</v>
      </c>
      <c r="C2251" t="s">
        <v>262</v>
      </c>
      <c r="D2251" t="s">
        <v>254</v>
      </c>
      <c r="E2251">
        <v>2326</v>
      </c>
      <c r="F2251" t="s">
        <v>577</v>
      </c>
      <c r="G2251" t="s">
        <v>255</v>
      </c>
      <c r="H2251" t="s">
        <v>266</v>
      </c>
      <c r="I2251">
        <v>752</v>
      </c>
    </row>
    <row r="2252" spans="1:10" x14ac:dyDescent="0.2">
      <c r="A2252" t="s">
        <v>3566</v>
      </c>
      <c r="B2252" t="s">
        <v>252</v>
      </c>
      <c r="C2252" t="s">
        <v>262</v>
      </c>
      <c r="D2252" t="s">
        <v>258</v>
      </c>
      <c r="E2252">
        <v>3467</v>
      </c>
      <c r="F2252" t="s">
        <v>462</v>
      </c>
      <c r="G2252" t="s">
        <v>255</v>
      </c>
      <c r="H2252" t="s">
        <v>281</v>
      </c>
      <c r="I2252">
        <v>30</v>
      </c>
    </row>
    <row r="2253" spans="1:10" x14ac:dyDescent="0.2">
      <c r="A2253" t="s">
        <v>3566</v>
      </c>
      <c r="B2253" t="s">
        <v>252</v>
      </c>
      <c r="C2253" t="s">
        <v>262</v>
      </c>
      <c r="D2253" t="s">
        <v>254</v>
      </c>
      <c r="E2253">
        <v>3622</v>
      </c>
      <c r="F2253" t="s">
        <v>651</v>
      </c>
      <c r="G2253" t="s">
        <v>267</v>
      </c>
      <c r="H2253" t="s">
        <v>266</v>
      </c>
      <c r="I2253">
        <v>42</v>
      </c>
    </row>
    <row r="2254" spans="1:10" x14ac:dyDescent="0.2">
      <c r="A2254" t="s">
        <v>3566</v>
      </c>
      <c r="B2254" t="s">
        <v>252</v>
      </c>
      <c r="C2254" t="s">
        <v>262</v>
      </c>
      <c r="D2254" t="s">
        <v>254</v>
      </c>
      <c r="E2254">
        <v>5445</v>
      </c>
      <c r="F2254" t="s">
        <v>1404</v>
      </c>
      <c r="G2254" t="s">
        <v>255</v>
      </c>
      <c r="H2254" t="s">
        <v>622</v>
      </c>
      <c r="I2254">
        <v>139</v>
      </c>
    </row>
    <row r="2255" spans="1:10" x14ac:dyDescent="0.2">
      <c r="A2255" t="s">
        <v>3566</v>
      </c>
      <c r="B2255" t="s">
        <v>252</v>
      </c>
      <c r="C2255" t="s">
        <v>262</v>
      </c>
      <c r="D2255" t="s">
        <v>254</v>
      </c>
      <c r="E2255">
        <v>7230</v>
      </c>
      <c r="F2255" t="s">
        <v>473</v>
      </c>
      <c r="G2255" t="s">
        <v>255</v>
      </c>
      <c r="H2255" t="s">
        <v>285</v>
      </c>
      <c r="I2255" t="s">
        <v>286</v>
      </c>
      <c r="J2255" t="s">
        <v>4232</v>
      </c>
    </row>
    <row r="2256" spans="1:10" x14ac:dyDescent="0.2">
      <c r="A2256" t="s">
        <v>3566</v>
      </c>
      <c r="B2256" t="s">
        <v>252</v>
      </c>
      <c r="C2256" t="s">
        <v>262</v>
      </c>
      <c r="D2256" t="s">
        <v>254</v>
      </c>
      <c r="E2256">
        <v>7971</v>
      </c>
      <c r="F2256" t="s">
        <v>1302</v>
      </c>
      <c r="G2256" t="s">
        <v>255</v>
      </c>
      <c r="H2256" t="s">
        <v>268</v>
      </c>
      <c r="I2256">
        <v>201</v>
      </c>
    </row>
    <row r="2257" spans="1:10" x14ac:dyDescent="0.2">
      <c r="A2257" t="s">
        <v>3566</v>
      </c>
      <c r="B2257" t="s">
        <v>252</v>
      </c>
      <c r="C2257" t="s">
        <v>262</v>
      </c>
      <c r="D2257" t="s">
        <v>254</v>
      </c>
      <c r="E2257">
        <v>8138</v>
      </c>
      <c r="F2257" t="s">
        <v>480</v>
      </c>
      <c r="G2257" t="s">
        <v>263</v>
      </c>
      <c r="H2257" t="s">
        <v>261</v>
      </c>
      <c r="I2257">
        <v>43</v>
      </c>
    </row>
    <row r="2258" spans="1:10" x14ac:dyDescent="0.2">
      <c r="A2258" t="s">
        <v>3566</v>
      </c>
      <c r="B2258" t="s">
        <v>252</v>
      </c>
      <c r="C2258" t="s">
        <v>262</v>
      </c>
      <c r="D2258" t="s">
        <v>254</v>
      </c>
      <c r="E2258">
        <v>8818</v>
      </c>
      <c r="F2258" t="s">
        <v>1431</v>
      </c>
      <c r="G2258" t="s">
        <v>255</v>
      </c>
      <c r="H2258" t="s">
        <v>281</v>
      </c>
      <c r="I2258">
        <v>763</v>
      </c>
    </row>
    <row r="2259" spans="1:10" x14ac:dyDescent="0.2">
      <c r="A2259" t="s">
        <v>3567</v>
      </c>
      <c r="B2259" t="s">
        <v>252</v>
      </c>
      <c r="C2259" t="s">
        <v>262</v>
      </c>
      <c r="D2259" t="s">
        <v>258</v>
      </c>
      <c r="E2259">
        <v>1723</v>
      </c>
      <c r="F2259" t="s">
        <v>414</v>
      </c>
      <c r="G2259" t="s">
        <v>259</v>
      </c>
      <c r="H2259" t="s">
        <v>282</v>
      </c>
      <c r="I2259">
        <v>289</v>
      </c>
    </row>
    <row r="2260" spans="1:10" x14ac:dyDescent="0.2">
      <c r="A2260" t="s">
        <v>3567</v>
      </c>
      <c r="B2260" t="s">
        <v>252</v>
      </c>
      <c r="C2260" t="s">
        <v>262</v>
      </c>
      <c r="D2260" t="s">
        <v>254</v>
      </c>
      <c r="E2260">
        <v>3666</v>
      </c>
      <c r="F2260" t="s">
        <v>606</v>
      </c>
      <c r="G2260" t="s">
        <v>255</v>
      </c>
      <c r="H2260" t="s">
        <v>266</v>
      </c>
      <c r="I2260">
        <v>109</v>
      </c>
    </row>
    <row r="2261" spans="1:10" x14ac:dyDescent="0.2">
      <c r="A2261" t="s">
        <v>3567</v>
      </c>
      <c r="B2261" t="s">
        <v>252</v>
      </c>
      <c r="C2261" t="s">
        <v>262</v>
      </c>
      <c r="D2261" t="s">
        <v>254</v>
      </c>
      <c r="E2261">
        <v>6788</v>
      </c>
      <c r="F2261" t="s">
        <v>421</v>
      </c>
      <c r="G2261" t="s">
        <v>255</v>
      </c>
      <c r="H2261" t="s">
        <v>280</v>
      </c>
      <c r="I2261">
        <v>382</v>
      </c>
    </row>
    <row r="2262" spans="1:10" x14ac:dyDescent="0.2">
      <c r="A2262" t="s">
        <v>3567</v>
      </c>
      <c r="B2262" t="s">
        <v>252</v>
      </c>
      <c r="C2262" t="s">
        <v>262</v>
      </c>
      <c r="D2262" t="s">
        <v>254</v>
      </c>
      <c r="E2262">
        <v>7442</v>
      </c>
      <c r="F2262" t="s">
        <v>1295</v>
      </c>
      <c r="G2262" t="s">
        <v>255</v>
      </c>
      <c r="H2262" t="s">
        <v>261</v>
      </c>
      <c r="I2262">
        <v>103</v>
      </c>
    </row>
    <row r="2263" spans="1:10" x14ac:dyDescent="0.2">
      <c r="A2263" t="s">
        <v>3567</v>
      </c>
      <c r="B2263" t="s">
        <v>252</v>
      </c>
      <c r="C2263" t="s">
        <v>262</v>
      </c>
      <c r="D2263" t="s">
        <v>254</v>
      </c>
      <c r="E2263">
        <v>7940</v>
      </c>
      <c r="F2263" t="s">
        <v>1542</v>
      </c>
      <c r="G2263" t="s">
        <v>255</v>
      </c>
      <c r="H2263" t="s">
        <v>268</v>
      </c>
      <c r="I2263">
        <v>82</v>
      </c>
    </row>
    <row r="2264" spans="1:10" x14ac:dyDescent="0.2">
      <c r="A2264" t="s">
        <v>3567</v>
      </c>
      <c r="B2264" t="s">
        <v>252</v>
      </c>
      <c r="C2264" t="s">
        <v>262</v>
      </c>
      <c r="D2264" t="s">
        <v>254</v>
      </c>
      <c r="E2264">
        <v>7995</v>
      </c>
      <c r="F2264" t="s">
        <v>423</v>
      </c>
      <c r="G2264" t="s">
        <v>255</v>
      </c>
      <c r="H2264" t="s">
        <v>268</v>
      </c>
      <c r="I2264">
        <v>446</v>
      </c>
    </row>
    <row r="2265" spans="1:10" x14ac:dyDescent="0.2">
      <c r="A2265" t="s">
        <v>3567</v>
      </c>
      <c r="B2265" t="s">
        <v>252</v>
      </c>
      <c r="C2265" t="s">
        <v>262</v>
      </c>
      <c r="D2265" t="s">
        <v>254</v>
      </c>
      <c r="E2265">
        <v>9936</v>
      </c>
      <c r="F2265" t="s">
        <v>428</v>
      </c>
      <c r="G2265" t="s">
        <v>255</v>
      </c>
      <c r="H2265" t="s">
        <v>265</v>
      </c>
      <c r="I2265" t="s">
        <v>286</v>
      </c>
      <c r="J2265" t="s">
        <v>4173</v>
      </c>
    </row>
    <row r="2266" spans="1:10" x14ac:dyDescent="0.2">
      <c r="A2266" t="s">
        <v>1349</v>
      </c>
      <c r="B2266" t="s">
        <v>252</v>
      </c>
      <c r="C2266" t="s">
        <v>262</v>
      </c>
      <c r="D2266" t="s">
        <v>258</v>
      </c>
      <c r="E2266">
        <v>8975</v>
      </c>
      <c r="F2266" t="s">
        <v>1350</v>
      </c>
      <c r="G2266" t="s">
        <v>292</v>
      </c>
      <c r="H2266" t="s">
        <v>293</v>
      </c>
      <c r="I2266" t="s">
        <v>286</v>
      </c>
      <c r="J2266" t="s">
        <v>3947</v>
      </c>
    </row>
    <row r="2267" spans="1:10" x14ac:dyDescent="0.2">
      <c r="A2267" t="s">
        <v>3292</v>
      </c>
      <c r="B2267" t="s">
        <v>252</v>
      </c>
      <c r="C2267" t="s">
        <v>262</v>
      </c>
      <c r="D2267" t="s">
        <v>258</v>
      </c>
      <c r="E2267">
        <v>3279</v>
      </c>
      <c r="F2267" t="s">
        <v>3293</v>
      </c>
      <c r="G2267" t="s">
        <v>292</v>
      </c>
      <c r="H2267" t="s">
        <v>293</v>
      </c>
      <c r="I2267" t="s">
        <v>305</v>
      </c>
      <c r="J2267" t="s">
        <v>4140</v>
      </c>
    </row>
    <row r="2268" spans="1:10" x14ac:dyDescent="0.2">
      <c r="A2268" t="s">
        <v>3292</v>
      </c>
      <c r="B2268" t="s">
        <v>252</v>
      </c>
      <c r="C2268" t="s">
        <v>262</v>
      </c>
      <c r="D2268" t="s">
        <v>258</v>
      </c>
      <c r="E2268">
        <v>8976</v>
      </c>
      <c r="F2268" t="s">
        <v>3431</v>
      </c>
      <c r="G2268" t="s">
        <v>292</v>
      </c>
      <c r="H2268" t="s">
        <v>293</v>
      </c>
      <c r="I2268" t="s">
        <v>305</v>
      </c>
      <c r="J2268" t="s">
        <v>4233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729</v>
      </c>
      <c r="B1" s="106" t="s">
        <v>730</v>
      </c>
      <c r="C1" s="187">
        <v>43865</v>
      </c>
      <c r="D1" s="187">
        <v>43864</v>
      </c>
      <c r="E1" s="187">
        <v>43861</v>
      </c>
      <c r="F1" s="187">
        <v>43860</v>
      </c>
      <c r="G1" s="187">
        <v>43859</v>
      </c>
    </row>
    <row r="2" spans="1:7" x14ac:dyDescent="0.2">
      <c r="A2" s="106">
        <v>1301</v>
      </c>
      <c r="B2" s="106" t="s">
        <v>731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732</v>
      </c>
      <c r="C3">
        <v>0.05</v>
      </c>
      <c r="D3">
        <v>0.05</v>
      </c>
      <c r="E3">
        <v>0.05</v>
      </c>
      <c r="F3">
        <v>0.05</v>
      </c>
      <c r="G3">
        <v>0.15</v>
      </c>
    </row>
    <row r="4" spans="1:7" x14ac:dyDescent="0.2">
      <c r="A4">
        <v>1420</v>
      </c>
      <c r="B4" s="106" t="s">
        <v>733</v>
      </c>
      <c r="C4">
        <v>0.05</v>
      </c>
      <c r="D4">
        <v>0.05</v>
      </c>
      <c r="E4">
        <v>0.05</v>
      </c>
      <c r="F4">
        <v>0.05</v>
      </c>
      <c r="G4">
        <v>0.15</v>
      </c>
    </row>
    <row r="5" spans="1:7" x14ac:dyDescent="0.2">
      <c r="A5">
        <v>1430</v>
      </c>
      <c r="B5" s="106" t="s">
        <v>734</v>
      </c>
      <c r="C5">
        <v>0</v>
      </c>
      <c r="D5">
        <v>0</v>
      </c>
      <c r="E5">
        <v>0</v>
      </c>
      <c r="F5">
        <v>0.05</v>
      </c>
      <c r="G5">
        <v>0</v>
      </c>
    </row>
    <row r="6" spans="1:7" x14ac:dyDescent="0.2">
      <c r="A6">
        <v>1433</v>
      </c>
      <c r="B6" s="106" t="s">
        <v>735</v>
      </c>
      <c r="C6">
        <v>0.05</v>
      </c>
      <c r="D6">
        <v>0.05</v>
      </c>
      <c r="E6">
        <v>0.05</v>
      </c>
      <c r="F6">
        <v>0.05</v>
      </c>
      <c r="G6">
        <v>31.2</v>
      </c>
    </row>
    <row r="7" spans="1:7" x14ac:dyDescent="0.2">
      <c r="A7">
        <v>1662</v>
      </c>
      <c r="B7" s="106" t="s">
        <v>736</v>
      </c>
      <c r="C7">
        <v>0</v>
      </c>
      <c r="D7" t="s">
        <v>158</v>
      </c>
      <c r="E7" t="s">
        <v>158</v>
      </c>
      <c r="F7">
        <v>0</v>
      </c>
      <c r="G7">
        <v>0</v>
      </c>
    </row>
    <row r="8" spans="1:7" x14ac:dyDescent="0.2">
      <c r="A8">
        <v>1719</v>
      </c>
      <c r="B8" s="106" t="s">
        <v>715</v>
      </c>
      <c r="C8">
        <v>0</v>
      </c>
      <c r="D8" s="106">
        <v>0</v>
      </c>
      <c r="E8">
        <v>0</v>
      </c>
      <c r="F8">
        <v>0</v>
      </c>
      <c r="G8" s="106">
        <v>0</v>
      </c>
    </row>
    <row r="9" spans="1:7" x14ac:dyDescent="0.2">
      <c r="A9">
        <v>1766</v>
      </c>
      <c r="B9" s="106" t="s">
        <v>737</v>
      </c>
      <c r="C9">
        <v>0.15</v>
      </c>
      <c r="D9">
        <v>0.15</v>
      </c>
      <c r="E9">
        <v>0.15</v>
      </c>
      <c r="F9">
        <v>0.15</v>
      </c>
      <c r="G9">
        <v>0.45</v>
      </c>
    </row>
    <row r="10" spans="1:7" x14ac:dyDescent="0.2">
      <c r="A10">
        <v>1768</v>
      </c>
      <c r="B10" s="106" t="s">
        <v>738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">
      <c r="A11">
        <v>1780</v>
      </c>
      <c r="B11" s="106" t="s">
        <v>739</v>
      </c>
      <c r="C11">
        <v>0.05</v>
      </c>
      <c r="D11">
        <v>0.05</v>
      </c>
      <c r="E11">
        <v>0.05</v>
      </c>
      <c r="F11">
        <v>0.05</v>
      </c>
      <c r="G11">
        <v>0.15</v>
      </c>
    </row>
    <row r="12" spans="1:7" x14ac:dyDescent="0.2">
      <c r="A12">
        <v>1803</v>
      </c>
      <c r="B12" s="106" t="s">
        <v>3351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1808</v>
      </c>
      <c r="B13" s="106" t="s">
        <v>740</v>
      </c>
      <c r="C13">
        <v>0.05</v>
      </c>
      <c r="D13">
        <v>0.05</v>
      </c>
      <c r="E13">
        <v>0.05</v>
      </c>
      <c r="F13">
        <v>0.05</v>
      </c>
      <c r="G13">
        <v>0.15</v>
      </c>
    </row>
    <row r="14" spans="1:7" x14ac:dyDescent="0.2">
      <c r="A14">
        <v>1810</v>
      </c>
      <c r="B14" s="106" t="s">
        <v>741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1812</v>
      </c>
      <c r="B15" s="106" t="s">
        <v>3493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1814</v>
      </c>
      <c r="B16" s="106" t="s">
        <v>3823</v>
      </c>
      <c r="C16">
        <v>0</v>
      </c>
      <c r="D16" s="106">
        <v>0</v>
      </c>
      <c r="E16" s="106">
        <v>0</v>
      </c>
      <c r="F16" s="106" t="s">
        <v>158</v>
      </c>
      <c r="G16" s="106" t="s">
        <v>158</v>
      </c>
    </row>
    <row r="17" spans="1:7" x14ac:dyDescent="0.2">
      <c r="A17">
        <v>1820</v>
      </c>
      <c r="B17" s="106" t="s">
        <v>62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1826</v>
      </c>
      <c r="B18" s="106" t="s">
        <v>4234</v>
      </c>
      <c r="C18">
        <v>0</v>
      </c>
      <c r="D18" t="s">
        <v>158</v>
      </c>
      <c r="E18" s="106">
        <v>0</v>
      </c>
      <c r="F18" s="106">
        <v>0</v>
      </c>
      <c r="G18">
        <v>0</v>
      </c>
    </row>
    <row r="19" spans="1:7" x14ac:dyDescent="0.2">
      <c r="A19">
        <v>1835</v>
      </c>
      <c r="B19" s="106" t="s">
        <v>1414</v>
      </c>
      <c r="C19">
        <v>0.1</v>
      </c>
      <c r="D19" s="106">
        <v>0.1</v>
      </c>
      <c r="E19" s="106">
        <v>0.1</v>
      </c>
      <c r="F19">
        <v>0.1</v>
      </c>
      <c r="G19">
        <v>0.15</v>
      </c>
    </row>
    <row r="20" spans="1:7" x14ac:dyDescent="0.2">
      <c r="A20">
        <v>1848</v>
      </c>
      <c r="B20" s="106" t="s">
        <v>742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1860</v>
      </c>
      <c r="B21" s="106" t="s">
        <v>57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1867</v>
      </c>
      <c r="B22" s="106" t="s">
        <v>3276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1870</v>
      </c>
      <c r="B23" s="106" t="s">
        <v>1562</v>
      </c>
      <c r="C23">
        <v>0</v>
      </c>
      <c r="D23">
        <v>0.05</v>
      </c>
      <c r="E23">
        <v>0</v>
      </c>
      <c r="F23" s="106">
        <v>0</v>
      </c>
      <c r="G23" s="106">
        <v>0</v>
      </c>
    </row>
    <row r="24" spans="1:7" x14ac:dyDescent="0.2">
      <c r="A24">
        <v>1878</v>
      </c>
      <c r="B24" s="106" t="s">
        <v>3824</v>
      </c>
      <c r="C24">
        <v>0</v>
      </c>
      <c r="D24">
        <v>0.05</v>
      </c>
      <c r="E24">
        <v>0.25</v>
      </c>
      <c r="F24" s="106" t="s">
        <v>158</v>
      </c>
      <c r="G24" s="106">
        <v>0.75</v>
      </c>
    </row>
    <row r="25" spans="1:7" x14ac:dyDescent="0.2">
      <c r="A25">
        <v>1881</v>
      </c>
      <c r="B25" s="106" t="s">
        <v>743</v>
      </c>
      <c r="C25">
        <v>0.05</v>
      </c>
      <c r="D25">
        <v>0.05</v>
      </c>
      <c r="E25" s="106">
        <v>0.05</v>
      </c>
      <c r="F25" s="106">
        <v>0.05</v>
      </c>
      <c r="G25" s="106">
        <v>0.15</v>
      </c>
    </row>
    <row r="26" spans="1:7" x14ac:dyDescent="0.2">
      <c r="A26">
        <v>1884</v>
      </c>
      <c r="B26" s="106" t="s">
        <v>3294</v>
      </c>
      <c r="C26">
        <v>0.15</v>
      </c>
      <c r="D26" s="106">
        <v>0.15</v>
      </c>
      <c r="E26" s="106">
        <v>0.15</v>
      </c>
      <c r="F26" s="106">
        <v>0.2</v>
      </c>
      <c r="G26" s="106">
        <v>0.6</v>
      </c>
    </row>
    <row r="27" spans="1:7" x14ac:dyDescent="0.2">
      <c r="A27">
        <v>1885</v>
      </c>
      <c r="B27" s="106" t="s">
        <v>1369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1914</v>
      </c>
      <c r="B28" s="106" t="s">
        <v>3568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1928</v>
      </c>
      <c r="B29" s="106" t="s">
        <v>220</v>
      </c>
      <c r="C29">
        <v>0.05</v>
      </c>
      <c r="D29">
        <v>0.05</v>
      </c>
      <c r="E29">
        <v>0.05</v>
      </c>
      <c r="F29">
        <v>0.05</v>
      </c>
      <c r="G29" s="106">
        <v>7.5</v>
      </c>
    </row>
    <row r="30" spans="1:7" x14ac:dyDescent="0.2">
      <c r="A30">
        <v>1929</v>
      </c>
      <c r="B30" s="106" t="s">
        <v>3569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1934</v>
      </c>
      <c r="B31" s="106" t="s">
        <v>4235</v>
      </c>
      <c r="C31">
        <v>0</v>
      </c>
      <c r="D31" t="s">
        <v>158</v>
      </c>
      <c r="E31" s="106" t="s">
        <v>158</v>
      </c>
      <c r="F31" t="s">
        <v>158</v>
      </c>
      <c r="G31" s="106" t="s">
        <v>158</v>
      </c>
    </row>
    <row r="32" spans="1:7" x14ac:dyDescent="0.2">
      <c r="A32">
        <v>1944</v>
      </c>
      <c r="B32" s="106" t="s">
        <v>3825</v>
      </c>
      <c r="C32">
        <v>0</v>
      </c>
      <c r="D32">
        <v>0</v>
      </c>
      <c r="E32">
        <v>0.05</v>
      </c>
      <c r="F32" t="s">
        <v>158</v>
      </c>
      <c r="G32" s="106">
        <v>0</v>
      </c>
    </row>
    <row r="33" spans="1:7" x14ac:dyDescent="0.2">
      <c r="A33">
        <v>1949</v>
      </c>
      <c r="B33" s="106" t="s">
        <v>3432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1950</v>
      </c>
      <c r="B34" s="106" t="s">
        <v>3570</v>
      </c>
      <c r="C34">
        <v>0</v>
      </c>
      <c r="D34" s="106">
        <v>0.05</v>
      </c>
      <c r="E34">
        <v>0.05</v>
      </c>
      <c r="F34" s="106">
        <v>0</v>
      </c>
      <c r="G34" t="s">
        <v>158</v>
      </c>
    </row>
    <row r="35" spans="1:7" x14ac:dyDescent="0.2">
      <c r="A35">
        <v>1952</v>
      </c>
      <c r="B35" s="106" t="s">
        <v>744</v>
      </c>
      <c r="C35">
        <v>0.05</v>
      </c>
      <c r="D35" s="106">
        <v>0.05</v>
      </c>
      <c r="E35">
        <v>0.05</v>
      </c>
      <c r="F35" s="106">
        <v>0</v>
      </c>
      <c r="G35" s="106">
        <v>0.15</v>
      </c>
    </row>
    <row r="36" spans="1:7" x14ac:dyDescent="0.2">
      <c r="A36">
        <v>1954</v>
      </c>
      <c r="B36" s="106" t="s">
        <v>745</v>
      </c>
      <c r="C36">
        <v>0.1</v>
      </c>
      <c r="D36" s="106">
        <v>0.1</v>
      </c>
      <c r="E36">
        <v>0.1</v>
      </c>
      <c r="F36" s="106">
        <v>0.1</v>
      </c>
      <c r="G36" s="106">
        <v>0.3</v>
      </c>
    </row>
    <row r="37" spans="1:7" x14ac:dyDescent="0.2">
      <c r="A37">
        <v>1961</v>
      </c>
      <c r="B37" s="106" t="s">
        <v>746</v>
      </c>
      <c r="C37">
        <v>0.05</v>
      </c>
      <c r="D37" s="106">
        <v>0.05</v>
      </c>
      <c r="E37" s="106">
        <v>0.05</v>
      </c>
      <c r="F37" s="106">
        <v>0.05</v>
      </c>
      <c r="G37">
        <v>0</v>
      </c>
    </row>
    <row r="38" spans="1:7" x14ac:dyDescent="0.2">
      <c r="A38">
        <v>1963</v>
      </c>
      <c r="B38" s="106" t="s">
        <v>3826</v>
      </c>
      <c r="C38">
        <v>0</v>
      </c>
      <c r="D38" s="106">
        <v>0</v>
      </c>
      <c r="E38" s="106">
        <v>0</v>
      </c>
      <c r="F38" t="s">
        <v>158</v>
      </c>
      <c r="G38" t="s">
        <v>158</v>
      </c>
    </row>
    <row r="39" spans="1:7" x14ac:dyDescent="0.2">
      <c r="A39">
        <v>1964</v>
      </c>
      <c r="B39" s="106" t="s">
        <v>747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1969</v>
      </c>
      <c r="B40" s="106" t="s">
        <v>4236</v>
      </c>
      <c r="C40">
        <v>0</v>
      </c>
      <c r="D40" t="s">
        <v>158</v>
      </c>
      <c r="E40" t="s">
        <v>158</v>
      </c>
      <c r="F40" t="s">
        <v>158</v>
      </c>
      <c r="G40" t="s">
        <v>158</v>
      </c>
    </row>
    <row r="41" spans="1:7" x14ac:dyDescent="0.2">
      <c r="A41">
        <v>1975</v>
      </c>
      <c r="B41" s="106" t="s">
        <v>1370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748</v>
      </c>
      <c r="C42">
        <v>0.05</v>
      </c>
      <c r="D42">
        <v>0.05</v>
      </c>
      <c r="E42" s="106">
        <v>0.05</v>
      </c>
      <c r="F42">
        <v>0.05</v>
      </c>
      <c r="G42">
        <v>0.15</v>
      </c>
    </row>
    <row r="43" spans="1:7" x14ac:dyDescent="0.2">
      <c r="A43">
        <v>1979</v>
      </c>
      <c r="B43" s="106" t="s">
        <v>3190</v>
      </c>
      <c r="C43">
        <v>0.1</v>
      </c>
      <c r="D43">
        <v>0.1</v>
      </c>
      <c r="E43">
        <v>0.1</v>
      </c>
      <c r="F43">
        <v>0.1</v>
      </c>
      <c r="G43">
        <v>0.15</v>
      </c>
    </row>
    <row r="44" spans="1:7" x14ac:dyDescent="0.2">
      <c r="A44">
        <v>2004</v>
      </c>
      <c r="B44" s="106" t="s">
        <v>749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2053</v>
      </c>
      <c r="B45" s="106" t="s">
        <v>1563</v>
      </c>
      <c r="C45">
        <v>0</v>
      </c>
      <c r="D45">
        <v>0</v>
      </c>
      <c r="E45">
        <v>0.05</v>
      </c>
      <c r="F45">
        <v>0</v>
      </c>
      <c r="G45">
        <v>0</v>
      </c>
    </row>
    <row r="46" spans="1:7" x14ac:dyDescent="0.2">
      <c r="A46">
        <v>2139</v>
      </c>
      <c r="B46" s="106" t="s">
        <v>750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2146</v>
      </c>
      <c r="B47" s="106" t="s">
        <v>751</v>
      </c>
      <c r="C47">
        <v>0</v>
      </c>
      <c r="D47">
        <v>0</v>
      </c>
      <c r="E47" s="106">
        <v>0.05</v>
      </c>
      <c r="F47">
        <v>0.05</v>
      </c>
      <c r="G47">
        <v>0</v>
      </c>
    </row>
    <row r="48" spans="1:7" x14ac:dyDescent="0.2">
      <c r="A48">
        <v>2170</v>
      </c>
      <c r="B48" s="106" t="s">
        <v>752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2193</v>
      </c>
      <c r="B49" s="106" t="s">
        <v>4237</v>
      </c>
      <c r="C49">
        <v>0</v>
      </c>
      <c r="D49" t="s">
        <v>158</v>
      </c>
      <c r="E49">
        <v>0</v>
      </c>
      <c r="F49">
        <v>0</v>
      </c>
      <c r="G49">
        <v>0</v>
      </c>
    </row>
    <row r="50" spans="1:7" x14ac:dyDescent="0.2">
      <c r="A50">
        <v>2198</v>
      </c>
      <c r="B50" s="106" t="s">
        <v>3494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2201</v>
      </c>
      <c r="B51" s="106" t="s">
        <v>753</v>
      </c>
      <c r="C51">
        <v>0.1</v>
      </c>
      <c r="D51" s="106">
        <v>0.1</v>
      </c>
      <c r="E51" s="106">
        <v>0.1</v>
      </c>
      <c r="F51" s="106">
        <v>0.05</v>
      </c>
      <c r="G51" s="106">
        <v>0</v>
      </c>
    </row>
    <row r="52" spans="1:7" x14ac:dyDescent="0.2">
      <c r="A52">
        <v>2204</v>
      </c>
      <c r="B52" s="106" t="s">
        <v>754</v>
      </c>
      <c r="C52">
        <v>0.1</v>
      </c>
      <c r="D52" s="106">
        <v>0.1</v>
      </c>
      <c r="E52">
        <v>0.1</v>
      </c>
      <c r="F52" s="106">
        <v>0.1</v>
      </c>
      <c r="G52" s="106">
        <v>0.3</v>
      </c>
    </row>
    <row r="53" spans="1:7" x14ac:dyDescent="0.2">
      <c r="A53">
        <v>2206</v>
      </c>
      <c r="B53" s="106" t="s">
        <v>755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2211</v>
      </c>
      <c r="B54" s="106" t="s">
        <v>4238</v>
      </c>
      <c r="C54">
        <v>0.05</v>
      </c>
      <c r="D54" t="s">
        <v>158</v>
      </c>
      <c r="E54">
        <v>0.05</v>
      </c>
      <c r="F54" t="s">
        <v>158</v>
      </c>
      <c r="G54">
        <v>0.15</v>
      </c>
    </row>
    <row r="55" spans="1:7" x14ac:dyDescent="0.2">
      <c r="A55">
        <v>2212</v>
      </c>
      <c r="B55" s="106" t="s">
        <v>756</v>
      </c>
      <c r="C55">
        <v>0.05</v>
      </c>
      <c r="D55">
        <v>0.05</v>
      </c>
      <c r="E55">
        <v>0.05</v>
      </c>
      <c r="F55">
        <v>0.05</v>
      </c>
      <c r="G55">
        <v>0.15</v>
      </c>
    </row>
    <row r="56" spans="1:7" x14ac:dyDescent="0.2">
      <c r="A56">
        <v>2215</v>
      </c>
      <c r="B56" s="106" t="s">
        <v>757</v>
      </c>
      <c r="C56">
        <v>0.05</v>
      </c>
      <c r="D56" s="106">
        <v>0.05</v>
      </c>
      <c r="E56" s="106">
        <v>0.05</v>
      </c>
      <c r="F56" s="106">
        <v>0.05</v>
      </c>
      <c r="G56">
        <v>0.15</v>
      </c>
    </row>
    <row r="57" spans="1:7" x14ac:dyDescent="0.2">
      <c r="A57">
        <v>2217</v>
      </c>
      <c r="B57" s="106" t="s">
        <v>758</v>
      </c>
      <c r="C57">
        <v>0.1</v>
      </c>
      <c r="D57">
        <v>0.1</v>
      </c>
      <c r="E57">
        <v>0.1</v>
      </c>
      <c r="F57" s="106">
        <v>0.1</v>
      </c>
      <c r="G57">
        <v>7.95</v>
      </c>
    </row>
    <row r="58" spans="1:7" x14ac:dyDescent="0.2">
      <c r="A58">
        <v>2220</v>
      </c>
      <c r="B58" s="106" t="s">
        <v>3827</v>
      </c>
      <c r="C58">
        <v>0.1</v>
      </c>
      <c r="D58">
        <v>0</v>
      </c>
      <c r="E58">
        <v>0.1</v>
      </c>
      <c r="F58" s="106" t="s">
        <v>158</v>
      </c>
      <c r="G58" t="s">
        <v>158</v>
      </c>
    </row>
    <row r="59" spans="1:7" x14ac:dyDescent="0.2">
      <c r="A59">
        <v>2222</v>
      </c>
      <c r="B59" s="106" t="s">
        <v>759</v>
      </c>
      <c r="C59">
        <v>0.15</v>
      </c>
      <c r="D59">
        <v>0.15</v>
      </c>
      <c r="E59">
        <v>0.15</v>
      </c>
      <c r="F59">
        <v>0.15</v>
      </c>
      <c r="G59">
        <v>0.45</v>
      </c>
    </row>
    <row r="60" spans="1:7" x14ac:dyDescent="0.2">
      <c r="A60">
        <v>2229</v>
      </c>
      <c r="B60" s="106" t="s">
        <v>760</v>
      </c>
      <c r="C60">
        <v>0.1</v>
      </c>
      <c r="D60">
        <v>0.1</v>
      </c>
      <c r="E60">
        <v>0.1</v>
      </c>
      <c r="F60" s="106">
        <v>0.1</v>
      </c>
      <c r="G60" s="106">
        <v>0.3</v>
      </c>
    </row>
    <row r="61" spans="1:7" x14ac:dyDescent="0.2">
      <c r="A61">
        <v>2266</v>
      </c>
      <c r="B61" s="106" t="s">
        <v>761</v>
      </c>
      <c r="C61">
        <v>0.05</v>
      </c>
      <c r="D61">
        <v>0.05</v>
      </c>
      <c r="E61">
        <v>0.05</v>
      </c>
      <c r="F61" s="106">
        <v>0.05</v>
      </c>
      <c r="G61" s="106">
        <v>0.15</v>
      </c>
    </row>
    <row r="62" spans="1:7" x14ac:dyDescent="0.2">
      <c r="A62">
        <v>2281</v>
      </c>
      <c r="B62" s="106" t="s">
        <v>1415</v>
      </c>
      <c r="C62">
        <v>0.05</v>
      </c>
      <c r="D62" s="106">
        <v>0.05</v>
      </c>
      <c r="E62">
        <v>0</v>
      </c>
      <c r="F62" s="106">
        <v>0</v>
      </c>
      <c r="G62">
        <v>0</v>
      </c>
    </row>
    <row r="63" spans="1:7" x14ac:dyDescent="0.2">
      <c r="A63">
        <v>2282</v>
      </c>
      <c r="B63" s="106" t="s">
        <v>762</v>
      </c>
      <c r="C63">
        <v>0.1</v>
      </c>
      <c r="D63">
        <v>0.1</v>
      </c>
      <c r="E63">
        <v>0.1</v>
      </c>
      <c r="F63">
        <v>0.1</v>
      </c>
      <c r="G63">
        <v>0.3</v>
      </c>
    </row>
    <row r="64" spans="1:7" x14ac:dyDescent="0.2">
      <c r="A64">
        <v>2288</v>
      </c>
      <c r="B64" s="106" t="s">
        <v>3295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2294</v>
      </c>
      <c r="B65" s="106" t="s">
        <v>763</v>
      </c>
      <c r="C65">
        <v>0.1</v>
      </c>
      <c r="D65">
        <v>0.1</v>
      </c>
      <c r="E65">
        <v>0.1</v>
      </c>
      <c r="F65">
        <v>0.1</v>
      </c>
      <c r="G65">
        <v>0.3</v>
      </c>
    </row>
    <row r="66" spans="1:7" x14ac:dyDescent="0.2">
      <c r="A66">
        <v>2301</v>
      </c>
      <c r="B66" s="106" t="s">
        <v>764</v>
      </c>
      <c r="C66">
        <v>0.05</v>
      </c>
      <c r="D66" s="106">
        <v>0.05</v>
      </c>
      <c r="E66">
        <v>0.05</v>
      </c>
      <c r="F66" s="106">
        <v>0.05</v>
      </c>
      <c r="G66">
        <v>0.3</v>
      </c>
    </row>
    <row r="67" spans="1:7" x14ac:dyDescent="0.2">
      <c r="A67">
        <v>2305</v>
      </c>
      <c r="B67" s="106" t="s">
        <v>765</v>
      </c>
      <c r="C67">
        <v>0</v>
      </c>
      <c r="D67" s="106">
        <v>0.05</v>
      </c>
      <c r="E67">
        <v>0</v>
      </c>
      <c r="F67" s="106">
        <v>0.05</v>
      </c>
      <c r="G67">
        <v>0.15</v>
      </c>
    </row>
    <row r="68" spans="1:7" x14ac:dyDescent="0.2">
      <c r="A68">
        <v>2317</v>
      </c>
      <c r="B68" s="106" t="s">
        <v>3571</v>
      </c>
      <c r="C68">
        <v>0</v>
      </c>
      <c r="D68">
        <v>0</v>
      </c>
      <c r="E68">
        <v>0</v>
      </c>
      <c r="F68">
        <v>0</v>
      </c>
      <c r="G68" t="s">
        <v>158</v>
      </c>
    </row>
    <row r="69" spans="1:7" x14ac:dyDescent="0.2">
      <c r="A69">
        <v>2331</v>
      </c>
      <c r="B69" s="106" t="s">
        <v>3572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2371</v>
      </c>
      <c r="B70" s="106" t="s">
        <v>766</v>
      </c>
      <c r="C70">
        <v>0.05</v>
      </c>
      <c r="D70">
        <v>0.05</v>
      </c>
      <c r="E70">
        <v>0.05</v>
      </c>
      <c r="F70" s="106">
        <v>0.05</v>
      </c>
      <c r="G70" s="106">
        <v>0.15</v>
      </c>
    </row>
    <row r="71" spans="1:7" x14ac:dyDescent="0.2">
      <c r="A71">
        <v>2372</v>
      </c>
      <c r="B71" s="106" t="s">
        <v>4239</v>
      </c>
      <c r="C71">
        <v>0</v>
      </c>
      <c r="D71" s="106" t="s">
        <v>158</v>
      </c>
      <c r="E71">
        <v>0</v>
      </c>
      <c r="F71" s="106" t="s">
        <v>158</v>
      </c>
      <c r="G71" s="106">
        <v>0</v>
      </c>
    </row>
    <row r="72" spans="1:7" x14ac:dyDescent="0.2">
      <c r="A72">
        <v>2379</v>
      </c>
      <c r="B72" s="106" t="s">
        <v>599</v>
      </c>
      <c r="C72">
        <v>0.1</v>
      </c>
      <c r="D72">
        <v>0.1</v>
      </c>
      <c r="E72">
        <v>0.1</v>
      </c>
      <c r="F72" s="106">
        <v>0.1</v>
      </c>
      <c r="G72">
        <v>0.3</v>
      </c>
    </row>
    <row r="73" spans="1:7" x14ac:dyDescent="0.2">
      <c r="A73">
        <v>2389</v>
      </c>
      <c r="B73" s="106" t="s">
        <v>1371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2398</v>
      </c>
      <c r="B74" s="106" t="s">
        <v>3200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2413</v>
      </c>
      <c r="B75" s="106" t="s">
        <v>3360</v>
      </c>
      <c r="C75">
        <v>0</v>
      </c>
      <c r="D75" s="106" t="s">
        <v>158</v>
      </c>
      <c r="E75" s="106">
        <v>0</v>
      </c>
      <c r="F75" s="106" t="s">
        <v>158</v>
      </c>
      <c r="G75" t="s">
        <v>158</v>
      </c>
    </row>
    <row r="76" spans="1:7" x14ac:dyDescent="0.2">
      <c r="A76">
        <v>2418</v>
      </c>
      <c r="B76" s="106" t="s">
        <v>1372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2433</v>
      </c>
      <c r="B77" s="106" t="s">
        <v>767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2440</v>
      </c>
      <c r="B78" s="106" t="s">
        <v>768</v>
      </c>
      <c r="C78">
        <v>0.05</v>
      </c>
      <c r="D78" s="106">
        <v>0.05</v>
      </c>
      <c r="E78">
        <v>0.05</v>
      </c>
      <c r="F78" s="106">
        <v>0.05</v>
      </c>
      <c r="G78">
        <v>0</v>
      </c>
    </row>
    <row r="79" spans="1:7" x14ac:dyDescent="0.2">
      <c r="A79">
        <v>2462</v>
      </c>
      <c r="B79" s="106" t="s">
        <v>769</v>
      </c>
      <c r="C79">
        <v>0.05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2475</v>
      </c>
      <c r="B80" s="106" t="s">
        <v>1416</v>
      </c>
      <c r="C80">
        <v>0.05</v>
      </c>
      <c r="D80">
        <v>0.05</v>
      </c>
      <c r="E80">
        <v>0</v>
      </c>
      <c r="F80">
        <v>0</v>
      </c>
      <c r="G80">
        <v>0</v>
      </c>
    </row>
    <row r="81" spans="1:7" x14ac:dyDescent="0.2">
      <c r="A81">
        <v>2487</v>
      </c>
      <c r="B81" s="106" t="s">
        <v>770</v>
      </c>
      <c r="C81">
        <v>0.05</v>
      </c>
      <c r="D81">
        <v>0.05</v>
      </c>
      <c r="E81">
        <v>0.05</v>
      </c>
      <c r="F81">
        <v>0.05</v>
      </c>
      <c r="G81">
        <v>0.15</v>
      </c>
    </row>
    <row r="82" spans="1:7" x14ac:dyDescent="0.2">
      <c r="A82">
        <v>2491</v>
      </c>
      <c r="B82" s="106" t="s">
        <v>3573</v>
      </c>
      <c r="C82">
        <v>0.05</v>
      </c>
      <c r="D82" s="106">
        <v>0.05</v>
      </c>
      <c r="E82" s="106">
        <v>0.05</v>
      </c>
      <c r="F82" s="106">
        <v>0.05</v>
      </c>
      <c r="G82" s="106" t="s">
        <v>158</v>
      </c>
    </row>
    <row r="83" spans="1:7" x14ac:dyDescent="0.2">
      <c r="A83">
        <v>2492</v>
      </c>
      <c r="B83" s="106" t="s">
        <v>771</v>
      </c>
      <c r="C83">
        <v>0.05</v>
      </c>
      <c r="D83" s="106">
        <v>0.05</v>
      </c>
      <c r="E83" s="106">
        <v>0.05</v>
      </c>
      <c r="F83" s="106">
        <v>0.05</v>
      </c>
      <c r="G83" s="106">
        <v>0.15</v>
      </c>
    </row>
    <row r="84" spans="1:7" x14ac:dyDescent="0.2">
      <c r="A84">
        <v>2501</v>
      </c>
      <c r="B84" s="106" t="s">
        <v>772</v>
      </c>
      <c r="C84">
        <v>0.05</v>
      </c>
      <c r="D84" s="106">
        <v>0.05</v>
      </c>
      <c r="E84">
        <v>0.05</v>
      </c>
      <c r="F84" s="106">
        <v>0.05</v>
      </c>
      <c r="G84">
        <v>0.15</v>
      </c>
    </row>
    <row r="85" spans="1:7" x14ac:dyDescent="0.2">
      <c r="A85">
        <v>2502</v>
      </c>
      <c r="B85" s="106" t="s">
        <v>3495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2593</v>
      </c>
      <c r="B86" s="106" t="s">
        <v>773</v>
      </c>
      <c r="C86">
        <v>0.1</v>
      </c>
      <c r="D86">
        <v>0.1</v>
      </c>
      <c r="E86">
        <v>0.1</v>
      </c>
      <c r="F86">
        <v>0.1</v>
      </c>
      <c r="G86" s="106">
        <v>0.3</v>
      </c>
    </row>
    <row r="87" spans="1:7" x14ac:dyDescent="0.2">
      <c r="A87">
        <v>2594</v>
      </c>
      <c r="B87" s="106" t="s">
        <v>774</v>
      </c>
      <c r="C87">
        <v>0.05</v>
      </c>
      <c r="D87" s="106">
        <v>0.05</v>
      </c>
      <c r="E87">
        <v>0.05</v>
      </c>
      <c r="F87" s="106">
        <v>0.05</v>
      </c>
      <c r="G87">
        <v>0.15</v>
      </c>
    </row>
    <row r="88" spans="1:7" x14ac:dyDescent="0.2">
      <c r="A88">
        <v>2599</v>
      </c>
      <c r="B88" s="106" t="s">
        <v>4240</v>
      </c>
      <c r="C88">
        <v>0</v>
      </c>
      <c r="D88" s="106" t="s">
        <v>158</v>
      </c>
      <c r="E88">
        <v>0</v>
      </c>
      <c r="F88" s="106">
        <v>0</v>
      </c>
      <c r="G88">
        <v>0</v>
      </c>
    </row>
    <row r="89" spans="1:7" x14ac:dyDescent="0.2">
      <c r="A89">
        <v>2602</v>
      </c>
      <c r="B89" s="106" t="s">
        <v>721</v>
      </c>
      <c r="C89">
        <v>0.1</v>
      </c>
      <c r="D89" s="106">
        <v>0.1</v>
      </c>
      <c r="E89">
        <v>0.1</v>
      </c>
      <c r="F89" s="106">
        <v>0.1</v>
      </c>
      <c r="G89">
        <v>0.3</v>
      </c>
    </row>
    <row r="90" spans="1:7" x14ac:dyDescent="0.2">
      <c r="A90">
        <v>2651</v>
      </c>
      <c r="B90" s="106" t="s">
        <v>775</v>
      </c>
      <c r="C90">
        <v>0.1</v>
      </c>
      <c r="D90">
        <v>0.1</v>
      </c>
      <c r="E90">
        <v>0.15</v>
      </c>
      <c r="F90">
        <v>0.15</v>
      </c>
      <c r="G90">
        <v>0.45</v>
      </c>
    </row>
    <row r="91" spans="1:7" x14ac:dyDescent="0.2">
      <c r="A91">
        <v>2659</v>
      </c>
      <c r="B91" s="106" t="s">
        <v>776</v>
      </c>
      <c r="C91">
        <v>0.1</v>
      </c>
      <c r="D91">
        <v>0.1</v>
      </c>
      <c r="E91">
        <v>0.1</v>
      </c>
      <c r="F91">
        <v>0.1</v>
      </c>
      <c r="G91">
        <v>0.3</v>
      </c>
    </row>
    <row r="92" spans="1:7" x14ac:dyDescent="0.2">
      <c r="A92">
        <v>2664</v>
      </c>
      <c r="B92" s="106" t="s">
        <v>777</v>
      </c>
      <c r="C92">
        <v>0.05</v>
      </c>
      <c r="D92">
        <v>0</v>
      </c>
      <c r="E92">
        <v>0</v>
      </c>
      <c r="F92">
        <v>0.05</v>
      </c>
      <c r="G92">
        <v>0</v>
      </c>
    </row>
    <row r="93" spans="1:7" x14ac:dyDescent="0.2">
      <c r="A93">
        <v>2670</v>
      </c>
      <c r="B93" s="106" t="s">
        <v>3277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2678</v>
      </c>
      <c r="B94" s="106" t="s">
        <v>778</v>
      </c>
      <c r="C94">
        <v>0.05</v>
      </c>
      <c r="D94">
        <v>0.1</v>
      </c>
      <c r="E94">
        <v>0.1</v>
      </c>
      <c r="F94">
        <v>0.1</v>
      </c>
      <c r="G94">
        <v>0.15</v>
      </c>
    </row>
    <row r="95" spans="1:7" x14ac:dyDescent="0.2">
      <c r="A95">
        <v>2692</v>
      </c>
      <c r="B95" s="106" t="s">
        <v>779</v>
      </c>
      <c r="C95">
        <v>0.1</v>
      </c>
      <c r="D95" s="106">
        <v>0.1</v>
      </c>
      <c r="E95" s="106">
        <v>0.1</v>
      </c>
      <c r="F95">
        <v>0.1</v>
      </c>
      <c r="G95">
        <v>0.3</v>
      </c>
    </row>
    <row r="96" spans="1:7" x14ac:dyDescent="0.2">
      <c r="A96">
        <v>2695</v>
      </c>
      <c r="B96" s="106" t="s">
        <v>3433</v>
      </c>
      <c r="C96">
        <v>0.1</v>
      </c>
      <c r="D96">
        <v>0.1</v>
      </c>
      <c r="E96">
        <v>0.1</v>
      </c>
      <c r="F96">
        <v>0.1</v>
      </c>
      <c r="G96">
        <v>0.3</v>
      </c>
    </row>
    <row r="97" spans="1:7" x14ac:dyDescent="0.2">
      <c r="A97">
        <v>2698</v>
      </c>
      <c r="B97" s="106" t="s">
        <v>780</v>
      </c>
      <c r="C97">
        <v>0.05</v>
      </c>
      <c r="D97">
        <v>0.05</v>
      </c>
      <c r="E97">
        <v>0.05</v>
      </c>
      <c r="F97">
        <v>0.05</v>
      </c>
      <c r="G97">
        <v>0.15</v>
      </c>
    </row>
    <row r="98" spans="1:7" x14ac:dyDescent="0.2">
      <c r="A98">
        <v>2715</v>
      </c>
      <c r="B98" s="106" t="s">
        <v>1351</v>
      </c>
      <c r="C98">
        <v>0.05</v>
      </c>
      <c r="D98">
        <v>0</v>
      </c>
      <c r="E98">
        <v>0.05</v>
      </c>
      <c r="F98">
        <v>0.05</v>
      </c>
      <c r="G98">
        <v>0.15</v>
      </c>
    </row>
    <row r="99" spans="1:7" x14ac:dyDescent="0.2">
      <c r="A99">
        <v>2730</v>
      </c>
      <c r="B99" s="106" t="s">
        <v>781</v>
      </c>
      <c r="C99">
        <v>0.05</v>
      </c>
      <c r="D99">
        <v>0.05</v>
      </c>
      <c r="E99">
        <v>0.05</v>
      </c>
      <c r="F99">
        <v>0.05</v>
      </c>
      <c r="G99">
        <v>0.15</v>
      </c>
    </row>
    <row r="100" spans="1:7" x14ac:dyDescent="0.2">
      <c r="A100">
        <v>2733</v>
      </c>
      <c r="B100" s="106" t="s">
        <v>3434</v>
      </c>
      <c r="C100">
        <v>0.1</v>
      </c>
      <c r="D100">
        <v>0.1</v>
      </c>
      <c r="E100">
        <v>0.1</v>
      </c>
      <c r="F100">
        <v>0.1</v>
      </c>
      <c r="G100">
        <v>0.15</v>
      </c>
    </row>
    <row r="101" spans="1:7" x14ac:dyDescent="0.2">
      <c r="A101">
        <v>2784</v>
      </c>
      <c r="B101" s="106" t="s">
        <v>1311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2791</v>
      </c>
      <c r="B102" s="106" t="s">
        <v>1564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2796</v>
      </c>
      <c r="B103" s="106" t="s">
        <v>1352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2801</v>
      </c>
      <c r="B104" s="106" t="s">
        <v>782</v>
      </c>
      <c r="C104">
        <v>0.1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2802</v>
      </c>
      <c r="B105" s="106" t="s">
        <v>4241</v>
      </c>
      <c r="C105">
        <v>0</v>
      </c>
      <c r="D105" t="s">
        <v>158</v>
      </c>
      <c r="E105" s="106" t="s">
        <v>158</v>
      </c>
      <c r="F105" s="106" t="s">
        <v>158</v>
      </c>
      <c r="G105" s="106" t="s">
        <v>158</v>
      </c>
    </row>
    <row r="106" spans="1:7" x14ac:dyDescent="0.2">
      <c r="A106">
        <v>2811</v>
      </c>
      <c r="B106" s="106" t="s">
        <v>4242</v>
      </c>
      <c r="C106">
        <v>0</v>
      </c>
      <c r="D106" t="s">
        <v>158</v>
      </c>
      <c r="E106">
        <v>0</v>
      </c>
      <c r="F106" t="s">
        <v>158</v>
      </c>
      <c r="G106">
        <v>0</v>
      </c>
    </row>
    <row r="107" spans="1:7" x14ac:dyDescent="0.2">
      <c r="A107">
        <v>2815</v>
      </c>
      <c r="B107" s="106" t="s">
        <v>4243</v>
      </c>
      <c r="C107">
        <v>0</v>
      </c>
      <c r="D107" t="s">
        <v>158</v>
      </c>
      <c r="E107">
        <v>0</v>
      </c>
      <c r="F107">
        <v>0</v>
      </c>
      <c r="G107" t="s">
        <v>158</v>
      </c>
    </row>
    <row r="108" spans="1:7" x14ac:dyDescent="0.2">
      <c r="A108">
        <v>2819</v>
      </c>
      <c r="B108" s="106" t="s">
        <v>783</v>
      </c>
      <c r="C108">
        <v>0.05</v>
      </c>
      <c r="D108">
        <v>0.05</v>
      </c>
      <c r="E108">
        <v>0.05</v>
      </c>
      <c r="F108">
        <v>0.05</v>
      </c>
      <c r="G108">
        <v>0</v>
      </c>
    </row>
    <row r="109" spans="1:7" x14ac:dyDescent="0.2">
      <c r="A109">
        <v>2871</v>
      </c>
      <c r="B109" s="106" t="s">
        <v>3952</v>
      </c>
      <c r="C109">
        <v>0</v>
      </c>
      <c r="D109">
        <v>0</v>
      </c>
      <c r="E109" t="s">
        <v>158</v>
      </c>
      <c r="F109" t="s">
        <v>158</v>
      </c>
      <c r="G109" t="s">
        <v>158</v>
      </c>
    </row>
    <row r="110" spans="1:7" x14ac:dyDescent="0.2">
      <c r="A110">
        <v>2874</v>
      </c>
      <c r="B110" s="106" t="s">
        <v>1565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2875</v>
      </c>
      <c r="B111" s="106" t="s">
        <v>784</v>
      </c>
      <c r="C111">
        <v>0.1</v>
      </c>
      <c r="D111" s="106">
        <v>0.1</v>
      </c>
      <c r="E111" s="106">
        <v>0.1</v>
      </c>
      <c r="F111">
        <v>0.1</v>
      </c>
      <c r="G111">
        <v>0.3</v>
      </c>
    </row>
    <row r="112" spans="1:7" x14ac:dyDescent="0.2">
      <c r="A112">
        <v>2882</v>
      </c>
      <c r="B112" s="106" t="s">
        <v>785</v>
      </c>
      <c r="C112">
        <v>0.05</v>
      </c>
      <c r="D112">
        <v>0.05</v>
      </c>
      <c r="E112">
        <v>0.05</v>
      </c>
      <c r="F112">
        <v>0.05</v>
      </c>
      <c r="G112">
        <v>0.15</v>
      </c>
    </row>
    <row r="113" spans="1:7" x14ac:dyDescent="0.2">
      <c r="A113">
        <v>2884</v>
      </c>
      <c r="B113" s="106" t="s">
        <v>786</v>
      </c>
      <c r="C113">
        <v>0.05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2897</v>
      </c>
      <c r="B114" s="106" t="s">
        <v>787</v>
      </c>
      <c r="C114">
        <v>0.15</v>
      </c>
      <c r="D114">
        <v>0.15</v>
      </c>
      <c r="E114">
        <v>0.15</v>
      </c>
      <c r="F114">
        <v>0.15</v>
      </c>
      <c r="G114" s="106">
        <v>0.45</v>
      </c>
    </row>
    <row r="115" spans="1:7" x14ac:dyDescent="0.2">
      <c r="A115">
        <v>2904</v>
      </c>
      <c r="B115" s="106" t="s">
        <v>3828</v>
      </c>
      <c r="C115">
        <v>0</v>
      </c>
      <c r="D115">
        <v>0</v>
      </c>
      <c r="E115">
        <v>0</v>
      </c>
      <c r="F115" s="106" t="s">
        <v>158</v>
      </c>
      <c r="G115" s="106" t="s">
        <v>158</v>
      </c>
    </row>
    <row r="116" spans="1:7" x14ac:dyDescent="0.2">
      <c r="A116">
        <v>2908</v>
      </c>
      <c r="B116" s="106" t="s">
        <v>788</v>
      </c>
      <c r="C116">
        <v>0.05</v>
      </c>
      <c r="D116">
        <v>0</v>
      </c>
      <c r="E116" s="106">
        <v>0</v>
      </c>
      <c r="F116" s="106">
        <v>0</v>
      </c>
      <c r="G116" s="106">
        <v>0</v>
      </c>
    </row>
    <row r="117" spans="1:7" x14ac:dyDescent="0.2">
      <c r="A117">
        <v>2910</v>
      </c>
      <c r="B117" s="106" t="s">
        <v>789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2914</v>
      </c>
      <c r="B118" s="106" t="s">
        <v>3574</v>
      </c>
      <c r="C118">
        <v>0</v>
      </c>
      <c r="D118" t="s">
        <v>158</v>
      </c>
      <c r="E118" t="s">
        <v>158</v>
      </c>
      <c r="F118">
        <v>0</v>
      </c>
      <c r="G118" t="s">
        <v>158</v>
      </c>
    </row>
    <row r="119" spans="1:7" x14ac:dyDescent="0.2">
      <c r="A119">
        <v>2915</v>
      </c>
      <c r="B119" s="106" t="s">
        <v>3201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2918</v>
      </c>
      <c r="B120" s="106" t="s">
        <v>3496</v>
      </c>
      <c r="C120">
        <v>0</v>
      </c>
      <c r="D120">
        <v>0</v>
      </c>
      <c r="E120">
        <v>0</v>
      </c>
      <c r="F120">
        <v>0</v>
      </c>
      <c r="G120" t="s">
        <v>158</v>
      </c>
    </row>
    <row r="121" spans="1:7" x14ac:dyDescent="0.2">
      <c r="A121">
        <v>2922</v>
      </c>
      <c r="B121" s="106" t="s">
        <v>790</v>
      </c>
      <c r="C121">
        <v>0.05</v>
      </c>
      <c r="D121">
        <v>0.05</v>
      </c>
      <c r="E121">
        <v>0.05</v>
      </c>
      <c r="F121">
        <v>0.05</v>
      </c>
      <c r="G121" s="106">
        <v>0.15</v>
      </c>
    </row>
    <row r="122" spans="1:7" x14ac:dyDescent="0.2">
      <c r="A122">
        <v>2924</v>
      </c>
      <c r="B122" s="106" t="s">
        <v>791</v>
      </c>
      <c r="C122">
        <v>0</v>
      </c>
      <c r="D122">
        <v>0</v>
      </c>
      <c r="E122">
        <v>0.05</v>
      </c>
      <c r="F122">
        <v>0</v>
      </c>
      <c r="G122">
        <v>0</v>
      </c>
    </row>
    <row r="123" spans="1:7" x14ac:dyDescent="0.2">
      <c r="A123">
        <v>2930</v>
      </c>
      <c r="B123" s="106" t="s">
        <v>792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2931</v>
      </c>
      <c r="B124" s="106" t="s">
        <v>793</v>
      </c>
      <c r="C124">
        <v>0.05</v>
      </c>
      <c r="D124">
        <v>0.05</v>
      </c>
      <c r="E124">
        <v>0.05</v>
      </c>
      <c r="F124">
        <v>0.05</v>
      </c>
      <c r="G124">
        <v>0.15</v>
      </c>
    </row>
    <row r="125" spans="1:7" x14ac:dyDescent="0.2">
      <c r="A125">
        <v>2975</v>
      </c>
      <c r="B125" s="106" t="s">
        <v>794</v>
      </c>
      <c r="C125">
        <v>0.05</v>
      </c>
      <c r="D125">
        <v>0.05</v>
      </c>
      <c r="E125">
        <v>0.05</v>
      </c>
      <c r="F125">
        <v>0.05</v>
      </c>
      <c r="G125">
        <v>0.15</v>
      </c>
    </row>
    <row r="126" spans="1:7" x14ac:dyDescent="0.2">
      <c r="A126">
        <v>3001</v>
      </c>
      <c r="B126" s="106" t="s">
        <v>3220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3003</v>
      </c>
      <c r="B127" s="106" t="s">
        <v>719</v>
      </c>
      <c r="C127">
        <v>0.05</v>
      </c>
      <c r="D127">
        <v>0.05</v>
      </c>
      <c r="E127">
        <v>0.05</v>
      </c>
      <c r="F127">
        <v>0.05</v>
      </c>
      <c r="G127">
        <v>0.15</v>
      </c>
    </row>
    <row r="128" spans="1:7" x14ac:dyDescent="0.2">
      <c r="A128">
        <v>3004</v>
      </c>
      <c r="B128" s="106" t="s">
        <v>795</v>
      </c>
      <c r="C128">
        <v>0.05</v>
      </c>
      <c r="D128">
        <v>0</v>
      </c>
      <c r="E128">
        <v>0.05</v>
      </c>
      <c r="F128">
        <v>0.05</v>
      </c>
      <c r="G128">
        <v>0</v>
      </c>
    </row>
    <row r="129" spans="1:7" x14ac:dyDescent="0.2">
      <c r="A129">
        <v>3038</v>
      </c>
      <c r="B129" s="106" t="s">
        <v>1379</v>
      </c>
      <c r="C129">
        <v>0</v>
      </c>
      <c r="D129" s="106" t="s">
        <v>158</v>
      </c>
      <c r="E129" t="s">
        <v>158</v>
      </c>
      <c r="F129" s="106">
        <v>0</v>
      </c>
      <c r="G129" t="s">
        <v>158</v>
      </c>
    </row>
    <row r="130" spans="1:7" x14ac:dyDescent="0.2">
      <c r="A130">
        <v>3046</v>
      </c>
      <c r="B130" s="106" t="s">
        <v>796</v>
      </c>
      <c r="C130">
        <v>0.15</v>
      </c>
      <c r="D130">
        <v>0.15</v>
      </c>
      <c r="E130">
        <v>0.15</v>
      </c>
      <c r="F130">
        <v>0.15</v>
      </c>
      <c r="G130">
        <v>0.45</v>
      </c>
    </row>
    <row r="131" spans="1:7" x14ac:dyDescent="0.2">
      <c r="A131">
        <v>3048</v>
      </c>
      <c r="B131" s="106" t="s">
        <v>3829</v>
      </c>
      <c r="C131">
        <v>0</v>
      </c>
      <c r="D131" s="106">
        <v>0</v>
      </c>
      <c r="E131">
        <v>0</v>
      </c>
      <c r="F131" s="106" t="s">
        <v>158</v>
      </c>
      <c r="G131" s="106" t="s">
        <v>158</v>
      </c>
    </row>
    <row r="132" spans="1:7" x14ac:dyDescent="0.2">
      <c r="A132">
        <v>3050</v>
      </c>
      <c r="B132" s="106" t="s">
        <v>3381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3067</v>
      </c>
      <c r="B133" s="106" t="s">
        <v>797</v>
      </c>
      <c r="C133">
        <v>0.05</v>
      </c>
      <c r="D133">
        <v>0.05</v>
      </c>
      <c r="E133">
        <v>0.05</v>
      </c>
      <c r="F133">
        <v>0.05</v>
      </c>
      <c r="G133">
        <v>0.15</v>
      </c>
    </row>
    <row r="134" spans="1:7" x14ac:dyDescent="0.2">
      <c r="A134">
        <v>3076</v>
      </c>
      <c r="B134" s="106" t="s">
        <v>3830</v>
      </c>
      <c r="C134">
        <v>0</v>
      </c>
      <c r="D134">
        <v>0</v>
      </c>
      <c r="E134">
        <v>0</v>
      </c>
      <c r="F134" t="s">
        <v>158</v>
      </c>
      <c r="G134" t="s">
        <v>158</v>
      </c>
    </row>
    <row r="135" spans="1:7" x14ac:dyDescent="0.2">
      <c r="A135">
        <v>3079</v>
      </c>
      <c r="B135" s="106" t="s">
        <v>1353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3082</v>
      </c>
      <c r="B136" s="106" t="s">
        <v>798</v>
      </c>
      <c r="C136">
        <v>0</v>
      </c>
      <c r="D136" s="106">
        <v>0</v>
      </c>
      <c r="E136">
        <v>0.05</v>
      </c>
      <c r="F136" s="106">
        <v>0</v>
      </c>
      <c r="G136" s="106">
        <v>0.15</v>
      </c>
    </row>
    <row r="137" spans="1:7" x14ac:dyDescent="0.2">
      <c r="A137">
        <v>3086</v>
      </c>
      <c r="B137" s="106" t="s">
        <v>799</v>
      </c>
      <c r="C137">
        <v>0.05</v>
      </c>
      <c r="D137" s="106">
        <v>0.05</v>
      </c>
      <c r="E137">
        <v>0.05</v>
      </c>
      <c r="F137">
        <v>0.05</v>
      </c>
      <c r="G137">
        <v>0.15</v>
      </c>
    </row>
    <row r="138" spans="1:7" x14ac:dyDescent="0.2">
      <c r="A138">
        <v>3088</v>
      </c>
      <c r="B138" s="106" t="s">
        <v>800</v>
      </c>
      <c r="C138">
        <v>0.1</v>
      </c>
      <c r="D138">
        <v>0.1</v>
      </c>
      <c r="E138">
        <v>0.1</v>
      </c>
      <c r="F138">
        <v>0.1</v>
      </c>
      <c r="G138">
        <v>0.3</v>
      </c>
    </row>
    <row r="139" spans="1:7" x14ac:dyDescent="0.2">
      <c r="A139">
        <v>3099</v>
      </c>
      <c r="B139" s="106" t="s">
        <v>36</v>
      </c>
      <c r="C139">
        <v>0.05</v>
      </c>
      <c r="D139" s="106">
        <v>0</v>
      </c>
      <c r="E139">
        <v>0.05</v>
      </c>
      <c r="F139">
        <v>0.05</v>
      </c>
      <c r="G139" s="106">
        <v>0.15</v>
      </c>
    </row>
    <row r="140" spans="1:7" x14ac:dyDescent="0.2">
      <c r="A140">
        <v>3106</v>
      </c>
      <c r="B140" s="106" t="s">
        <v>801</v>
      </c>
      <c r="C140">
        <v>0.05</v>
      </c>
      <c r="D140" s="106">
        <v>0.05</v>
      </c>
      <c r="E140">
        <v>0.05</v>
      </c>
      <c r="F140">
        <v>0.05</v>
      </c>
      <c r="G140" s="106">
        <v>0.15</v>
      </c>
    </row>
    <row r="141" spans="1:7" x14ac:dyDescent="0.2">
      <c r="A141">
        <v>3107</v>
      </c>
      <c r="B141" s="106" t="s">
        <v>4244</v>
      </c>
      <c r="C141">
        <v>0</v>
      </c>
      <c r="D141" t="s">
        <v>158</v>
      </c>
      <c r="E141" t="s">
        <v>158</v>
      </c>
      <c r="F141" s="106" t="s">
        <v>158</v>
      </c>
      <c r="G141" t="s">
        <v>158</v>
      </c>
    </row>
    <row r="142" spans="1:7" x14ac:dyDescent="0.2">
      <c r="A142">
        <v>3110</v>
      </c>
      <c r="B142" s="106" t="s">
        <v>710</v>
      </c>
      <c r="C142">
        <v>0.1</v>
      </c>
      <c r="D142">
        <v>0.1</v>
      </c>
      <c r="E142">
        <v>0.1</v>
      </c>
      <c r="F142">
        <v>0.1</v>
      </c>
      <c r="G142" t="s">
        <v>158</v>
      </c>
    </row>
    <row r="143" spans="1:7" x14ac:dyDescent="0.2">
      <c r="A143">
        <v>3116</v>
      </c>
      <c r="B143" s="106" t="s">
        <v>3639</v>
      </c>
      <c r="C143">
        <v>0</v>
      </c>
      <c r="D143">
        <v>0</v>
      </c>
      <c r="E143" s="106">
        <v>0</v>
      </c>
      <c r="F143" s="106" t="s">
        <v>158</v>
      </c>
      <c r="G143" s="106" t="s">
        <v>158</v>
      </c>
    </row>
    <row r="144" spans="1:7" x14ac:dyDescent="0.2">
      <c r="A144">
        <v>3132</v>
      </c>
      <c r="B144" s="106" t="s">
        <v>3831</v>
      </c>
      <c r="C144">
        <v>0</v>
      </c>
      <c r="D144">
        <v>0</v>
      </c>
      <c r="E144" s="106">
        <v>0</v>
      </c>
      <c r="F144" s="106" t="s">
        <v>158</v>
      </c>
      <c r="G144" s="106">
        <v>0.15</v>
      </c>
    </row>
    <row r="145" spans="1:7" x14ac:dyDescent="0.2">
      <c r="A145">
        <v>3134</v>
      </c>
      <c r="B145" s="106" t="s">
        <v>1312</v>
      </c>
      <c r="C145">
        <v>0.05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3139</v>
      </c>
      <c r="B146" s="106" t="s">
        <v>1566</v>
      </c>
      <c r="C146">
        <v>0.1</v>
      </c>
      <c r="D146">
        <v>0.1</v>
      </c>
      <c r="E146">
        <v>0.1</v>
      </c>
      <c r="F146">
        <v>0.1</v>
      </c>
      <c r="G146">
        <v>0</v>
      </c>
    </row>
    <row r="147" spans="1:7" x14ac:dyDescent="0.2">
      <c r="A147">
        <v>3141</v>
      </c>
      <c r="B147" s="106" t="s">
        <v>3575</v>
      </c>
      <c r="C147">
        <v>0</v>
      </c>
      <c r="D147" s="106">
        <v>0</v>
      </c>
      <c r="E147" s="106">
        <v>0</v>
      </c>
      <c r="F147" s="106">
        <v>0</v>
      </c>
      <c r="G147" s="106" t="s">
        <v>158</v>
      </c>
    </row>
    <row r="148" spans="1:7" x14ac:dyDescent="0.2">
      <c r="A148">
        <v>3148</v>
      </c>
      <c r="B148" s="106" t="s">
        <v>802</v>
      </c>
      <c r="C148">
        <v>0.05</v>
      </c>
      <c r="D148">
        <v>0.05</v>
      </c>
      <c r="E148">
        <v>0.05</v>
      </c>
      <c r="F148">
        <v>0.05</v>
      </c>
      <c r="G148">
        <v>0</v>
      </c>
    </row>
    <row r="149" spans="1:7" x14ac:dyDescent="0.2">
      <c r="A149">
        <v>3151</v>
      </c>
      <c r="B149" s="106" t="s">
        <v>803</v>
      </c>
      <c r="C149">
        <v>0.05</v>
      </c>
      <c r="D149">
        <v>0.05</v>
      </c>
      <c r="E149">
        <v>0.05</v>
      </c>
      <c r="F149">
        <v>0.05</v>
      </c>
      <c r="G149">
        <v>0.15</v>
      </c>
    </row>
    <row r="150" spans="1:7" x14ac:dyDescent="0.2">
      <c r="A150">
        <v>3159</v>
      </c>
      <c r="B150" s="106" t="s">
        <v>804</v>
      </c>
      <c r="C150">
        <v>0.05</v>
      </c>
      <c r="D150">
        <v>0.05</v>
      </c>
      <c r="E150">
        <v>0.05</v>
      </c>
      <c r="F150">
        <v>0.05</v>
      </c>
      <c r="G150">
        <v>0.15</v>
      </c>
    </row>
    <row r="151" spans="1:7" x14ac:dyDescent="0.2">
      <c r="A151">
        <v>3160</v>
      </c>
      <c r="B151" s="106" t="s">
        <v>3953</v>
      </c>
      <c r="C151">
        <v>0</v>
      </c>
      <c r="D151">
        <v>0</v>
      </c>
      <c r="E151" t="s">
        <v>158</v>
      </c>
      <c r="F151">
        <v>0</v>
      </c>
      <c r="G151" t="s">
        <v>158</v>
      </c>
    </row>
    <row r="152" spans="1:7" x14ac:dyDescent="0.2">
      <c r="A152">
        <v>3166</v>
      </c>
      <c r="B152" s="106" t="s">
        <v>805</v>
      </c>
      <c r="C152">
        <v>0.05</v>
      </c>
      <c r="D152">
        <v>0.05</v>
      </c>
      <c r="E152">
        <v>0.05</v>
      </c>
      <c r="F152">
        <v>0.05</v>
      </c>
      <c r="G152">
        <v>0.15</v>
      </c>
    </row>
    <row r="153" spans="1:7" x14ac:dyDescent="0.2">
      <c r="A153">
        <v>3167</v>
      </c>
      <c r="B153" s="106" t="s">
        <v>3954</v>
      </c>
      <c r="C153">
        <v>0</v>
      </c>
      <c r="D153">
        <v>0</v>
      </c>
      <c r="E153" t="s">
        <v>158</v>
      </c>
      <c r="F153" t="s">
        <v>158</v>
      </c>
      <c r="G153" t="s">
        <v>158</v>
      </c>
    </row>
    <row r="154" spans="1:7" x14ac:dyDescent="0.2">
      <c r="A154">
        <v>3176</v>
      </c>
      <c r="B154" s="106" t="s">
        <v>1567</v>
      </c>
      <c r="C154">
        <v>0</v>
      </c>
      <c r="D154" s="106">
        <v>0</v>
      </c>
      <c r="E154">
        <v>0</v>
      </c>
      <c r="F154" s="106">
        <v>0</v>
      </c>
      <c r="G154" s="106">
        <v>0.15</v>
      </c>
    </row>
    <row r="155" spans="1:7" x14ac:dyDescent="0.2">
      <c r="A155">
        <v>3178</v>
      </c>
      <c r="B155" s="106" t="s">
        <v>806</v>
      </c>
      <c r="C155">
        <v>0.05</v>
      </c>
      <c r="D155">
        <v>0.05</v>
      </c>
      <c r="E155" s="106">
        <v>0.05</v>
      </c>
      <c r="F155" s="106">
        <v>0.05</v>
      </c>
      <c r="G155">
        <v>0.15</v>
      </c>
    </row>
    <row r="156" spans="1:7" x14ac:dyDescent="0.2">
      <c r="A156">
        <v>3180</v>
      </c>
      <c r="B156" s="106" t="s">
        <v>3202</v>
      </c>
      <c r="C156">
        <v>0</v>
      </c>
      <c r="D156">
        <v>0.05</v>
      </c>
      <c r="E156" s="106">
        <v>0</v>
      </c>
      <c r="F156" s="106">
        <v>0.05</v>
      </c>
      <c r="G156">
        <v>0</v>
      </c>
    </row>
    <row r="157" spans="1:7" x14ac:dyDescent="0.2">
      <c r="A157">
        <v>3183</v>
      </c>
      <c r="B157" s="106" t="s">
        <v>807</v>
      </c>
      <c r="C157">
        <v>0.05</v>
      </c>
      <c r="D157">
        <v>0.05</v>
      </c>
      <c r="E157">
        <v>0.05</v>
      </c>
      <c r="F157">
        <v>0.05</v>
      </c>
      <c r="G157">
        <v>0.15</v>
      </c>
    </row>
    <row r="158" spans="1:7" x14ac:dyDescent="0.2">
      <c r="A158">
        <v>3186</v>
      </c>
      <c r="B158" s="106" t="s">
        <v>3191</v>
      </c>
      <c r="C158">
        <v>0</v>
      </c>
      <c r="D158" s="106">
        <v>0</v>
      </c>
      <c r="E158" s="106">
        <v>0</v>
      </c>
      <c r="F158" s="106">
        <v>0</v>
      </c>
      <c r="G158" s="106" t="s">
        <v>158</v>
      </c>
    </row>
    <row r="159" spans="1:7" x14ac:dyDescent="0.2">
      <c r="A159">
        <v>3191</v>
      </c>
      <c r="B159" s="106" t="s">
        <v>4245</v>
      </c>
      <c r="C159">
        <v>0</v>
      </c>
      <c r="D159" t="s">
        <v>158</v>
      </c>
      <c r="E159" t="s">
        <v>158</v>
      </c>
      <c r="F159" t="s">
        <v>158</v>
      </c>
      <c r="G159" t="s">
        <v>158</v>
      </c>
    </row>
    <row r="160" spans="1:7" x14ac:dyDescent="0.2">
      <c r="A160">
        <v>3193</v>
      </c>
      <c r="B160" s="106" t="s">
        <v>808</v>
      </c>
      <c r="C160">
        <v>0.55000000000000004</v>
      </c>
      <c r="D160">
        <v>0.25</v>
      </c>
      <c r="E160">
        <v>0.25</v>
      </c>
      <c r="F160">
        <v>0.1</v>
      </c>
      <c r="G160">
        <v>1.65</v>
      </c>
    </row>
    <row r="161" spans="1:7" x14ac:dyDescent="0.2">
      <c r="A161">
        <v>3197</v>
      </c>
      <c r="B161" s="106" t="s">
        <v>809</v>
      </c>
      <c r="C161">
        <v>0.05</v>
      </c>
      <c r="D161">
        <v>0.05</v>
      </c>
      <c r="E161">
        <v>0.05</v>
      </c>
      <c r="F161">
        <v>0.05</v>
      </c>
      <c r="G161">
        <v>0.15</v>
      </c>
    </row>
    <row r="162" spans="1:7" x14ac:dyDescent="0.2">
      <c r="A162">
        <v>3201</v>
      </c>
      <c r="B162" s="106" t="s">
        <v>3203</v>
      </c>
      <c r="C162">
        <v>0</v>
      </c>
      <c r="D162">
        <v>0</v>
      </c>
      <c r="E162">
        <v>0</v>
      </c>
      <c r="F162">
        <v>0</v>
      </c>
      <c r="G162">
        <v>0.15</v>
      </c>
    </row>
    <row r="163" spans="1:7" x14ac:dyDescent="0.2">
      <c r="A163">
        <v>3205</v>
      </c>
      <c r="B163" s="106" t="s">
        <v>810</v>
      </c>
      <c r="C163">
        <v>0.05</v>
      </c>
      <c r="D163">
        <v>0.05</v>
      </c>
      <c r="E163">
        <v>0</v>
      </c>
      <c r="F163">
        <v>0.05</v>
      </c>
      <c r="G163">
        <v>0.15</v>
      </c>
    </row>
    <row r="164" spans="1:7" x14ac:dyDescent="0.2">
      <c r="A164">
        <v>3222</v>
      </c>
      <c r="B164" s="106" t="s">
        <v>811</v>
      </c>
      <c r="C164">
        <v>0.05</v>
      </c>
      <c r="D164" s="106">
        <v>0.05</v>
      </c>
      <c r="E164">
        <v>0.05</v>
      </c>
      <c r="F164">
        <v>0.05</v>
      </c>
      <c r="G164">
        <v>0</v>
      </c>
    </row>
    <row r="165" spans="1:7" x14ac:dyDescent="0.2">
      <c r="A165">
        <v>3231</v>
      </c>
      <c r="B165" s="106" t="s">
        <v>560</v>
      </c>
      <c r="C165">
        <v>0.05</v>
      </c>
      <c r="D165">
        <v>0.05</v>
      </c>
      <c r="E165">
        <v>0.05</v>
      </c>
      <c r="F165">
        <v>0.05</v>
      </c>
      <c r="G165">
        <v>0.15</v>
      </c>
    </row>
    <row r="166" spans="1:7" x14ac:dyDescent="0.2">
      <c r="A166">
        <v>3232</v>
      </c>
      <c r="B166" s="106" t="s">
        <v>812</v>
      </c>
      <c r="C166">
        <v>0.05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3252</v>
      </c>
      <c r="B167" s="106" t="s">
        <v>3832</v>
      </c>
      <c r="C167">
        <v>0</v>
      </c>
      <c r="D167">
        <v>0</v>
      </c>
      <c r="E167">
        <v>0</v>
      </c>
      <c r="F167" t="s">
        <v>158</v>
      </c>
      <c r="G167" t="s">
        <v>158</v>
      </c>
    </row>
    <row r="168" spans="1:7" x14ac:dyDescent="0.2">
      <c r="A168">
        <v>3271</v>
      </c>
      <c r="B168" s="106" t="s">
        <v>813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3280</v>
      </c>
      <c r="B169" s="106" t="s">
        <v>1568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3288</v>
      </c>
      <c r="B170" s="106" t="s">
        <v>3382</v>
      </c>
      <c r="C170">
        <v>0.05</v>
      </c>
      <c r="D170" s="106">
        <v>0.05</v>
      </c>
      <c r="E170">
        <v>0</v>
      </c>
      <c r="F170" s="106">
        <v>0.05</v>
      </c>
      <c r="G170" s="106">
        <v>0</v>
      </c>
    </row>
    <row r="171" spans="1:7" x14ac:dyDescent="0.2">
      <c r="A171">
        <v>3289</v>
      </c>
      <c r="B171" s="106" t="s">
        <v>814</v>
      </c>
      <c r="C171">
        <v>0.05</v>
      </c>
      <c r="D171">
        <v>0.05</v>
      </c>
      <c r="E171">
        <v>0.05</v>
      </c>
      <c r="F171">
        <v>0.05</v>
      </c>
      <c r="G171" s="106">
        <v>0</v>
      </c>
    </row>
    <row r="172" spans="1:7" x14ac:dyDescent="0.2">
      <c r="A172">
        <v>3291</v>
      </c>
      <c r="B172" s="106" t="s">
        <v>59</v>
      </c>
      <c r="C172">
        <v>0.05</v>
      </c>
      <c r="D172">
        <v>0.05</v>
      </c>
      <c r="E172">
        <v>0.05</v>
      </c>
      <c r="F172">
        <v>0.05</v>
      </c>
      <c r="G172" s="106">
        <v>0.15</v>
      </c>
    </row>
    <row r="173" spans="1:7" x14ac:dyDescent="0.2">
      <c r="A173">
        <v>3299</v>
      </c>
      <c r="B173" s="106" t="s">
        <v>815</v>
      </c>
      <c r="C173">
        <v>0.05</v>
      </c>
      <c r="D173">
        <v>0.05</v>
      </c>
      <c r="E173">
        <v>0.05</v>
      </c>
      <c r="F173">
        <v>0.05</v>
      </c>
      <c r="G173" s="106">
        <v>0.15</v>
      </c>
    </row>
    <row r="174" spans="1:7" x14ac:dyDescent="0.2">
      <c r="A174">
        <v>3349</v>
      </c>
      <c r="B174" s="106" t="s">
        <v>816</v>
      </c>
      <c r="C174">
        <v>0.45</v>
      </c>
      <c r="D174">
        <v>0.4</v>
      </c>
      <c r="E174">
        <v>0.4</v>
      </c>
      <c r="F174">
        <v>0.4</v>
      </c>
      <c r="G174">
        <v>1.2</v>
      </c>
    </row>
    <row r="175" spans="1:7" x14ac:dyDescent="0.2">
      <c r="A175">
        <v>3360</v>
      </c>
      <c r="B175" s="106" t="s">
        <v>1313</v>
      </c>
      <c r="C175">
        <v>0</v>
      </c>
      <c r="D175" s="106">
        <v>0.1</v>
      </c>
      <c r="E175" s="106">
        <v>0.1</v>
      </c>
      <c r="F175" s="106">
        <v>0.1</v>
      </c>
      <c r="G175" s="106">
        <v>0.3</v>
      </c>
    </row>
    <row r="176" spans="1:7" x14ac:dyDescent="0.2">
      <c r="A176">
        <v>3382</v>
      </c>
      <c r="B176" s="106" t="s">
        <v>817</v>
      </c>
      <c r="C176">
        <v>0.1</v>
      </c>
      <c r="D176">
        <v>0.1</v>
      </c>
      <c r="E176">
        <v>0.1</v>
      </c>
      <c r="F176">
        <v>0.1</v>
      </c>
      <c r="G176">
        <v>0.3</v>
      </c>
    </row>
    <row r="177" spans="1:7" x14ac:dyDescent="0.2">
      <c r="A177">
        <v>3387</v>
      </c>
      <c r="B177" s="106" t="s">
        <v>818</v>
      </c>
      <c r="C177">
        <v>0.05</v>
      </c>
      <c r="D177">
        <v>0.05</v>
      </c>
      <c r="E177">
        <v>0.05</v>
      </c>
      <c r="F177">
        <v>0.05</v>
      </c>
      <c r="G177">
        <v>0.15</v>
      </c>
    </row>
    <row r="178" spans="1:7" x14ac:dyDescent="0.2">
      <c r="A178">
        <v>3391</v>
      </c>
      <c r="B178" s="106" t="s">
        <v>819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3393</v>
      </c>
      <c r="B179" s="106" t="s">
        <v>820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3397</v>
      </c>
      <c r="B180" s="106" t="s">
        <v>821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3401</v>
      </c>
      <c r="B181" s="106" t="s">
        <v>822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3405</v>
      </c>
      <c r="B182" s="106" t="s">
        <v>3833</v>
      </c>
      <c r="C182">
        <v>0</v>
      </c>
      <c r="D182">
        <v>0</v>
      </c>
      <c r="E182">
        <v>0</v>
      </c>
      <c r="F182" t="s">
        <v>158</v>
      </c>
      <c r="G182" t="s">
        <v>158</v>
      </c>
    </row>
    <row r="183" spans="1:7" x14ac:dyDescent="0.2">
      <c r="A183">
        <v>3415</v>
      </c>
      <c r="B183" s="106" t="s">
        <v>4246</v>
      </c>
      <c r="C183">
        <v>0</v>
      </c>
      <c r="D183" t="s">
        <v>158</v>
      </c>
      <c r="E183" s="106">
        <v>0</v>
      </c>
      <c r="F183">
        <v>0</v>
      </c>
      <c r="G183" t="s">
        <v>158</v>
      </c>
    </row>
    <row r="184" spans="1:7" x14ac:dyDescent="0.2">
      <c r="A184">
        <v>3457</v>
      </c>
      <c r="B184" s="106" t="s">
        <v>823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3221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3484</v>
      </c>
      <c r="B186" s="106" t="s">
        <v>4247</v>
      </c>
      <c r="C186">
        <v>0</v>
      </c>
      <c r="D186" t="s">
        <v>158</v>
      </c>
      <c r="E186">
        <v>0</v>
      </c>
      <c r="F186" t="s">
        <v>158</v>
      </c>
      <c r="G186">
        <v>0</v>
      </c>
    </row>
    <row r="187" spans="1:7" x14ac:dyDescent="0.2">
      <c r="A187">
        <v>3521</v>
      </c>
      <c r="B187" s="106" t="s">
        <v>4248</v>
      </c>
      <c r="C187">
        <v>0</v>
      </c>
      <c r="D187" t="s">
        <v>158</v>
      </c>
      <c r="E187" t="s">
        <v>158</v>
      </c>
      <c r="F187" t="s">
        <v>158</v>
      </c>
      <c r="G187" s="106" t="s">
        <v>158</v>
      </c>
    </row>
    <row r="188" spans="1:7" x14ac:dyDescent="0.2">
      <c r="A188">
        <v>3529</v>
      </c>
      <c r="B188" s="106" t="s">
        <v>824</v>
      </c>
      <c r="C188">
        <v>0.05</v>
      </c>
      <c r="D188">
        <v>0</v>
      </c>
      <c r="E188">
        <v>0.05</v>
      </c>
      <c r="F188">
        <v>0</v>
      </c>
      <c r="G188">
        <v>0</v>
      </c>
    </row>
    <row r="189" spans="1:7" x14ac:dyDescent="0.2">
      <c r="A189">
        <v>3539</v>
      </c>
      <c r="B189" s="106" t="s">
        <v>3955</v>
      </c>
      <c r="C189">
        <v>0.05</v>
      </c>
      <c r="D189">
        <v>0.05</v>
      </c>
      <c r="E189">
        <v>0.05</v>
      </c>
      <c r="F189">
        <v>0.05</v>
      </c>
      <c r="G189">
        <v>0.15</v>
      </c>
    </row>
    <row r="190" spans="1:7" x14ac:dyDescent="0.2">
      <c r="A190">
        <v>3544</v>
      </c>
      <c r="B190" s="106" t="s">
        <v>825</v>
      </c>
      <c r="C190">
        <v>0</v>
      </c>
      <c r="D190">
        <v>0.05</v>
      </c>
      <c r="E190">
        <v>0.05</v>
      </c>
      <c r="F190">
        <v>0.05</v>
      </c>
      <c r="G190">
        <v>0.15</v>
      </c>
    </row>
    <row r="191" spans="1:7" x14ac:dyDescent="0.2">
      <c r="A191">
        <v>3546</v>
      </c>
      <c r="B191" s="106" t="s">
        <v>4249</v>
      </c>
      <c r="C191">
        <v>0</v>
      </c>
      <c r="D191" s="106" t="s">
        <v>158</v>
      </c>
      <c r="E191" s="106" t="s">
        <v>158</v>
      </c>
      <c r="F191" s="106" t="s">
        <v>158</v>
      </c>
      <c r="G191" s="106" t="s">
        <v>158</v>
      </c>
    </row>
    <row r="192" spans="1:7" x14ac:dyDescent="0.2">
      <c r="A192">
        <v>3547</v>
      </c>
      <c r="B192" s="106" t="s">
        <v>826</v>
      </c>
      <c r="C192">
        <v>0.05</v>
      </c>
      <c r="D192" s="106">
        <v>0.05</v>
      </c>
      <c r="E192">
        <v>0.05</v>
      </c>
      <c r="F192" s="106">
        <v>0.05</v>
      </c>
      <c r="G192">
        <v>0.15</v>
      </c>
    </row>
    <row r="193" spans="1:7" x14ac:dyDescent="0.2">
      <c r="A193">
        <v>3561</v>
      </c>
      <c r="B193" s="106" t="s">
        <v>3204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3563</v>
      </c>
      <c r="B194" s="106" t="s">
        <v>3654</v>
      </c>
      <c r="C194">
        <v>0</v>
      </c>
      <c r="D194" s="106">
        <v>0</v>
      </c>
      <c r="E194" s="106">
        <v>0</v>
      </c>
      <c r="F194" t="s">
        <v>158</v>
      </c>
      <c r="G194" s="106">
        <v>0</v>
      </c>
    </row>
    <row r="195" spans="1:7" x14ac:dyDescent="0.2">
      <c r="A195">
        <v>3569</v>
      </c>
      <c r="B195" s="106" t="s">
        <v>3576</v>
      </c>
      <c r="C195">
        <v>0</v>
      </c>
      <c r="D195">
        <v>0</v>
      </c>
      <c r="E195" s="106">
        <v>0</v>
      </c>
      <c r="F195">
        <v>0</v>
      </c>
      <c r="G195" s="106" t="s">
        <v>158</v>
      </c>
    </row>
    <row r="196" spans="1:7" x14ac:dyDescent="0.2">
      <c r="A196">
        <v>3580</v>
      </c>
      <c r="B196" s="106" t="s">
        <v>827</v>
      </c>
      <c r="C196">
        <v>0.05</v>
      </c>
      <c r="D196">
        <v>0.05</v>
      </c>
      <c r="E196" s="106">
        <v>0.05</v>
      </c>
      <c r="F196" s="106">
        <v>0.05</v>
      </c>
      <c r="G196" s="106">
        <v>0.15</v>
      </c>
    </row>
    <row r="197" spans="1:7" x14ac:dyDescent="0.2">
      <c r="A197">
        <v>3591</v>
      </c>
      <c r="B197" s="106" t="s">
        <v>828</v>
      </c>
      <c r="C197">
        <v>0.05</v>
      </c>
      <c r="D197">
        <v>0.05</v>
      </c>
      <c r="E197">
        <v>0.05</v>
      </c>
      <c r="F197">
        <v>0.05</v>
      </c>
      <c r="G197">
        <v>0.15</v>
      </c>
    </row>
    <row r="198" spans="1:7" x14ac:dyDescent="0.2">
      <c r="A198">
        <v>3606</v>
      </c>
      <c r="B198" s="106" t="s">
        <v>829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3612</v>
      </c>
      <c r="B199" s="106" t="s">
        <v>4250</v>
      </c>
      <c r="C199">
        <v>0</v>
      </c>
      <c r="D199" s="106" t="s">
        <v>158</v>
      </c>
      <c r="E199" s="106" t="s">
        <v>158</v>
      </c>
      <c r="F199" s="106" t="s">
        <v>158</v>
      </c>
      <c r="G199" s="106" t="s">
        <v>158</v>
      </c>
    </row>
    <row r="200" spans="1:7" x14ac:dyDescent="0.2">
      <c r="A200">
        <v>3626</v>
      </c>
      <c r="B200" s="106" t="s">
        <v>3633</v>
      </c>
      <c r="C200">
        <v>0</v>
      </c>
      <c r="D200" t="s">
        <v>158</v>
      </c>
      <c r="E200" t="s">
        <v>158</v>
      </c>
      <c r="F200" t="s">
        <v>158</v>
      </c>
      <c r="G200" t="s">
        <v>158</v>
      </c>
    </row>
    <row r="201" spans="1:7" x14ac:dyDescent="0.2">
      <c r="A201">
        <v>3627</v>
      </c>
      <c r="B201" s="106" t="s">
        <v>830</v>
      </c>
      <c r="C201">
        <v>0</v>
      </c>
      <c r="D201">
        <v>0</v>
      </c>
      <c r="E201">
        <v>0</v>
      </c>
      <c r="F201">
        <v>0</v>
      </c>
      <c r="G201" s="106">
        <v>0</v>
      </c>
    </row>
    <row r="202" spans="1:7" x14ac:dyDescent="0.2">
      <c r="A202">
        <v>3635</v>
      </c>
      <c r="B202" s="106" t="s">
        <v>47</v>
      </c>
      <c r="C202">
        <v>0</v>
      </c>
      <c r="D202">
        <v>0.05</v>
      </c>
      <c r="E202">
        <v>0.05</v>
      </c>
      <c r="F202">
        <v>0.05</v>
      </c>
      <c r="G202" s="106">
        <v>0.15</v>
      </c>
    </row>
    <row r="203" spans="1:7" x14ac:dyDescent="0.2">
      <c r="A203">
        <v>3640</v>
      </c>
      <c r="B203" s="106" t="s">
        <v>831</v>
      </c>
      <c r="C203">
        <v>0.05</v>
      </c>
      <c r="D203">
        <v>0.05</v>
      </c>
      <c r="E203">
        <v>0.05</v>
      </c>
      <c r="F203">
        <v>0.05</v>
      </c>
      <c r="G203">
        <v>0.15</v>
      </c>
    </row>
    <row r="204" spans="1:7" x14ac:dyDescent="0.2">
      <c r="A204">
        <v>3648</v>
      </c>
      <c r="B204" s="106" t="s">
        <v>832</v>
      </c>
      <c r="C204">
        <v>0.05</v>
      </c>
      <c r="D204">
        <v>0.05</v>
      </c>
      <c r="E204" s="106">
        <v>0.05</v>
      </c>
      <c r="F204">
        <v>0</v>
      </c>
      <c r="G204" s="106">
        <v>0</v>
      </c>
    </row>
    <row r="205" spans="1:7" x14ac:dyDescent="0.2">
      <c r="A205">
        <v>3655</v>
      </c>
      <c r="B205" s="106" t="s">
        <v>833</v>
      </c>
      <c r="C205">
        <v>0.1</v>
      </c>
      <c r="D205">
        <v>0.15</v>
      </c>
      <c r="E205" s="106">
        <v>12.6</v>
      </c>
      <c r="F205">
        <v>0.15</v>
      </c>
      <c r="G205" s="106">
        <v>0.45</v>
      </c>
    </row>
    <row r="206" spans="1:7" x14ac:dyDescent="0.2">
      <c r="A206">
        <v>3656</v>
      </c>
      <c r="B206" s="106" t="s">
        <v>834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3659</v>
      </c>
      <c r="B207" s="106" t="s">
        <v>835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3660</v>
      </c>
      <c r="B208" s="106" t="s">
        <v>836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3661</v>
      </c>
      <c r="B209" s="106" t="s">
        <v>837</v>
      </c>
      <c r="C209">
        <v>0.1</v>
      </c>
      <c r="D209">
        <v>0.1</v>
      </c>
      <c r="E209">
        <v>0.1</v>
      </c>
      <c r="F209">
        <v>0.1</v>
      </c>
      <c r="G209">
        <v>1.65</v>
      </c>
    </row>
    <row r="210" spans="1:7" x14ac:dyDescent="0.2">
      <c r="A210">
        <v>3662</v>
      </c>
      <c r="B210" s="106" t="s">
        <v>838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3667</v>
      </c>
      <c r="B211" s="106" t="s">
        <v>3296</v>
      </c>
      <c r="C211">
        <v>0.05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3668</v>
      </c>
      <c r="B212" s="106" t="s">
        <v>839</v>
      </c>
      <c r="C212">
        <v>0.05</v>
      </c>
      <c r="D212">
        <v>0.05</v>
      </c>
      <c r="E212">
        <v>0.05</v>
      </c>
      <c r="F212">
        <v>0.05</v>
      </c>
      <c r="G212">
        <v>0.15</v>
      </c>
    </row>
    <row r="213" spans="1:7" x14ac:dyDescent="0.2">
      <c r="A213">
        <v>3681</v>
      </c>
      <c r="B213" s="106" t="s">
        <v>3297</v>
      </c>
      <c r="C213">
        <v>0.05</v>
      </c>
      <c r="D213">
        <v>0.05</v>
      </c>
      <c r="E213">
        <v>0.05</v>
      </c>
      <c r="F213">
        <v>0</v>
      </c>
      <c r="G213">
        <v>0</v>
      </c>
    </row>
    <row r="214" spans="1:7" x14ac:dyDescent="0.2">
      <c r="A214">
        <v>3694</v>
      </c>
      <c r="B214" s="106" t="s">
        <v>840</v>
      </c>
      <c r="C214">
        <v>0.1</v>
      </c>
      <c r="D214">
        <v>0.1</v>
      </c>
      <c r="E214">
        <v>0.1</v>
      </c>
      <c r="F214">
        <v>0.1</v>
      </c>
      <c r="G214">
        <v>0.3</v>
      </c>
    </row>
    <row r="215" spans="1:7" x14ac:dyDescent="0.2">
      <c r="A215">
        <v>3697</v>
      </c>
      <c r="B215" s="106" t="s">
        <v>4251</v>
      </c>
      <c r="C215">
        <v>0</v>
      </c>
      <c r="D215" t="s">
        <v>158</v>
      </c>
      <c r="E215">
        <v>0</v>
      </c>
      <c r="F215" t="s">
        <v>158</v>
      </c>
      <c r="G215" t="s">
        <v>158</v>
      </c>
    </row>
    <row r="216" spans="1:7" x14ac:dyDescent="0.2">
      <c r="A216">
        <v>3708</v>
      </c>
      <c r="B216" s="106" t="s">
        <v>841</v>
      </c>
      <c r="C216">
        <v>0.1</v>
      </c>
      <c r="D216">
        <v>0.1</v>
      </c>
      <c r="E216">
        <v>0.1</v>
      </c>
      <c r="F216">
        <v>0.1</v>
      </c>
      <c r="G216">
        <v>0.3</v>
      </c>
    </row>
    <row r="217" spans="1:7" x14ac:dyDescent="0.2">
      <c r="A217">
        <v>3738</v>
      </c>
      <c r="B217" s="106" t="s">
        <v>3577</v>
      </c>
      <c r="C217">
        <v>0</v>
      </c>
      <c r="D217">
        <v>0</v>
      </c>
      <c r="E217">
        <v>0</v>
      </c>
      <c r="F217">
        <v>0</v>
      </c>
      <c r="G217" t="s">
        <v>158</v>
      </c>
    </row>
    <row r="218" spans="1:7" x14ac:dyDescent="0.2">
      <c r="A218">
        <v>3762</v>
      </c>
      <c r="B218" s="106" t="s">
        <v>3497</v>
      </c>
      <c r="C218">
        <v>0</v>
      </c>
      <c r="D218">
        <v>0</v>
      </c>
      <c r="E218">
        <v>0</v>
      </c>
      <c r="F218">
        <v>0</v>
      </c>
      <c r="G218" t="s">
        <v>158</v>
      </c>
    </row>
    <row r="219" spans="1:7" x14ac:dyDescent="0.2">
      <c r="A219">
        <v>3774</v>
      </c>
      <c r="B219" s="106" t="s">
        <v>842</v>
      </c>
      <c r="C219">
        <v>0</v>
      </c>
      <c r="D219">
        <v>0</v>
      </c>
      <c r="E219">
        <v>0.05</v>
      </c>
      <c r="F219">
        <v>0</v>
      </c>
      <c r="G219">
        <v>0</v>
      </c>
    </row>
    <row r="220" spans="1:7" x14ac:dyDescent="0.2">
      <c r="A220">
        <v>3843</v>
      </c>
      <c r="B220" s="106" t="s">
        <v>1314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3861</v>
      </c>
      <c r="B221" s="106" t="s">
        <v>37</v>
      </c>
      <c r="C221">
        <v>0</v>
      </c>
      <c r="D221" t="s">
        <v>158</v>
      </c>
      <c r="E221">
        <v>0</v>
      </c>
      <c r="F221" t="s">
        <v>158</v>
      </c>
      <c r="G221" s="106" t="s">
        <v>158</v>
      </c>
    </row>
    <row r="222" spans="1:7" x14ac:dyDescent="0.2">
      <c r="A222">
        <v>3863</v>
      </c>
      <c r="B222" s="106" t="s">
        <v>3672</v>
      </c>
      <c r="C222">
        <v>0</v>
      </c>
      <c r="D222">
        <v>0</v>
      </c>
      <c r="E222">
        <v>0</v>
      </c>
      <c r="F222" t="s">
        <v>158</v>
      </c>
      <c r="G222" s="106">
        <v>0</v>
      </c>
    </row>
    <row r="223" spans="1:7" x14ac:dyDescent="0.2">
      <c r="A223">
        <v>3865</v>
      </c>
      <c r="B223" s="106" t="s">
        <v>3278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3878</v>
      </c>
      <c r="B224" s="106" t="s">
        <v>843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3880</v>
      </c>
      <c r="B225" s="106" t="s">
        <v>3222</v>
      </c>
      <c r="C225">
        <v>0.05</v>
      </c>
      <c r="D225" s="106">
        <v>0.05</v>
      </c>
      <c r="E225">
        <v>0.05</v>
      </c>
      <c r="F225">
        <v>0.05</v>
      </c>
      <c r="G225" s="106">
        <v>0</v>
      </c>
    </row>
    <row r="226" spans="1:7" x14ac:dyDescent="0.2">
      <c r="A226">
        <v>3916</v>
      </c>
      <c r="B226" s="106" t="s">
        <v>1417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3919</v>
      </c>
      <c r="B227" s="106" t="s">
        <v>3435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3921</v>
      </c>
      <c r="B228" s="106" t="s">
        <v>1569</v>
      </c>
      <c r="C228">
        <v>0.05</v>
      </c>
      <c r="D228">
        <v>0.05</v>
      </c>
      <c r="E228">
        <v>0.05</v>
      </c>
      <c r="F228">
        <v>0.05</v>
      </c>
      <c r="G228">
        <v>28.8</v>
      </c>
    </row>
    <row r="229" spans="1:7" x14ac:dyDescent="0.2">
      <c r="A229">
        <v>3928</v>
      </c>
      <c r="B229" s="106" t="s">
        <v>1315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3950</v>
      </c>
      <c r="B230" s="106" t="s">
        <v>1316</v>
      </c>
      <c r="C230">
        <v>0.1</v>
      </c>
      <c r="D230">
        <v>0.1</v>
      </c>
      <c r="E230">
        <v>0.1</v>
      </c>
      <c r="F230">
        <v>0.05</v>
      </c>
      <c r="G230">
        <v>0.3</v>
      </c>
    </row>
    <row r="231" spans="1:7" x14ac:dyDescent="0.2">
      <c r="A231">
        <v>3963</v>
      </c>
      <c r="B231" s="106" t="s">
        <v>3578</v>
      </c>
      <c r="C231">
        <v>0</v>
      </c>
      <c r="D231">
        <v>0</v>
      </c>
      <c r="E231">
        <v>0</v>
      </c>
      <c r="F231">
        <v>0</v>
      </c>
      <c r="G231" t="s">
        <v>158</v>
      </c>
    </row>
    <row r="232" spans="1:7" x14ac:dyDescent="0.2">
      <c r="A232">
        <v>3964</v>
      </c>
      <c r="B232" s="106" t="s">
        <v>844</v>
      </c>
      <c r="C232">
        <v>0.05</v>
      </c>
      <c r="D232">
        <v>0.05</v>
      </c>
      <c r="E232">
        <v>0.05</v>
      </c>
      <c r="F232">
        <v>0.05</v>
      </c>
      <c r="G232">
        <v>0.15</v>
      </c>
    </row>
    <row r="233" spans="1:7" x14ac:dyDescent="0.2">
      <c r="A233">
        <v>3983</v>
      </c>
      <c r="B233" s="106" t="s">
        <v>845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3996</v>
      </c>
      <c r="B234" s="106" t="s">
        <v>846</v>
      </c>
      <c r="C234">
        <v>0.05</v>
      </c>
      <c r="D234" s="106">
        <v>0.05</v>
      </c>
      <c r="E234">
        <v>0.05</v>
      </c>
      <c r="F234">
        <v>0.05</v>
      </c>
      <c r="G234">
        <v>0.15</v>
      </c>
    </row>
    <row r="235" spans="1:7" x14ac:dyDescent="0.2">
      <c r="A235">
        <v>4021</v>
      </c>
      <c r="B235" s="106" t="s">
        <v>3498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4025</v>
      </c>
      <c r="B236" s="106" t="s">
        <v>847</v>
      </c>
      <c r="C236">
        <v>0.1</v>
      </c>
      <c r="D236" s="106">
        <v>0.1</v>
      </c>
      <c r="E236" s="106">
        <v>0.1</v>
      </c>
      <c r="F236" s="106">
        <v>0.1</v>
      </c>
      <c r="G236" s="106">
        <v>0.3</v>
      </c>
    </row>
    <row r="237" spans="1:7" x14ac:dyDescent="0.2">
      <c r="A237">
        <v>4031</v>
      </c>
      <c r="B237" s="106" t="s">
        <v>1570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4041</v>
      </c>
      <c r="B238" s="106" t="s">
        <v>848</v>
      </c>
      <c r="C238">
        <v>0.05</v>
      </c>
      <c r="D238" s="106">
        <v>0.05</v>
      </c>
      <c r="E238">
        <v>0.05</v>
      </c>
      <c r="F238" s="106">
        <v>0.05</v>
      </c>
      <c r="G238" s="106">
        <v>0.15</v>
      </c>
    </row>
    <row r="239" spans="1:7" x14ac:dyDescent="0.2">
      <c r="A239">
        <v>4042</v>
      </c>
      <c r="B239" s="106" t="s">
        <v>3750</v>
      </c>
      <c r="C239">
        <v>0.05</v>
      </c>
      <c r="D239">
        <v>0.05</v>
      </c>
      <c r="E239" t="s">
        <v>158</v>
      </c>
      <c r="F239" t="s">
        <v>158</v>
      </c>
      <c r="G239" t="s">
        <v>158</v>
      </c>
    </row>
    <row r="240" spans="1:7" x14ac:dyDescent="0.2">
      <c r="A240">
        <v>4044</v>
      </c>
      <c r="B240" s="106" t="s">
        <v>3499</v>
      </c>
      <c r="C240">
        <v>0.05</v>
      </c>
      <c r="D240" s="106">
        <v>0.05</v>
      </c>
      <c r="E240">
        <v>0.05</v>
      </c>
      <c r="F240" s="106">
        <v>0.05</v>
      </c>
      <c r="G240">
        <v>0.15</v>
      </c>
    </row>
    <row r="241" spans="1:7" x14ac:dyDescent="0.2">
      <c r="A241">
        <v>4045</v>
      </c>
      <c r="B241" s="106" t="s">
        <v>3834</v>
      </c>
      <c r="C241">
        <v>0.05</v>
      </c>
      <c r="D241">
        <v>0.05</v>
      </c>
      <c r="E241">
        <v>0.05</v>
      </c>
      <c r="F241" t="s">
        <v>158</v>
      </c>
      <c r="G241" t="s">
        <v>158</v>
      </c>
    </row>
    <row r="242" spans="1:7" x14ac:dyDescent="0.2">
      <c r="A242">
        <v>4047</v>
      </c>
      <c r="B242" s="106" t="s">
        <v>4252</v>
      </c>
      <c r="C242">
        <v>0</v>
      </c>
      <c r="D242" t="s">
        <v>158</v>
      </c>
      <c r="E242">
        <v>0</v>
      </c>
      <c r="F242">
        <v>0</v>
      </c>
      <c r="G242">
        <v>0</v>
      </c>
    </row>
    <row r="243" spans="1:7" x14ac:dyDescent="0.2">
      <c r="A243">
        <v>4062</v>
      </c>
      <c r="B243" s="106" t="s">
        <v>232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4063</v>
      </c>
      <c r="B244" s="106" t="s">
        <v>3835</v>
      </c>
      <c r="C244">
        <v>0</v>
      </c>
      <c r="D244">
        <v>0</v>
      </c>
      <c r="E244">
        <v>0</v>
      </c>
      <c r="F244" t="s">
        <v>158</v>
      </c>
      <c r="G244" t="s">
        <v>158</v>
      </c>
    </row>
    <row r="245" spans="1:7" x14ac:dyDescent="0.2">
      <c r="A245">
        <v>4064</v>
      </c>
      <c r="B245" s="106" t="s">
        <v>4253</v>
      </c>
      <c r="C245">
        <v>0</v>
      </c>
      <c r="D245" s="106" t="s">
        <v>158</v>
      </c>
      <c r="E245" s="106">
        <v>0</v>
      </c>
      <c r="F245" s="106" t="s">
        <v>158</v>
      </c>
      <c r="G245" s="106">
        <v>0</v>
      </c>
    </row>
    <row r="246" spans="1:7" x14ac:dyDescent="0.2">
      <c r="A246">
        <v>4091</v>
      </c>
      <c r="B246" s="106" t="s">
        <v>849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4092</v>
      </c>
      <c r="B247" s="106" t="s">
        <v>850</v>
      </c>
      <c r="C247">
        <v>0.1</v>
      </c>
      <c r="D247">
        <v>0.1</v>
      </c>
      <c r="E247">
        <v>0.1</v>
      </c>
      <c r="F247">
        <v>0.1</v>
      </c>
      <c r="G247" s="106">
        <v>0.3</v>
      </c>
    </row>
    <row r="248" spans="1:7" x14ac:dyDescent="0.2">
      <c r="A248">
        <v>4099</v>
      </c>
      <c r="B248" s="106" t="s">
        <v>3836</v>
      </c>
      <c r="C248">
        <v>0.05</v>
      </c>
      <c r="D248">
        <v>0.05</v>
      </c>
      <c r="E248">
        <v>0.05</v>
      </c>
      <c r="F248" t="s">
        <v>158</v>
      </c>
      <c r="G248" s="106">
        <v>0.15</v>
      </c>
    </row>
    <row r="249" spans="1:7" x14ac:dyDescent="0.2">
      <c r="A249">
        <v>4100</v>
      </c>
      <c r="B249" s="106" t="s">
        <v>851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4112</v>
      </c>
      <c r="B250" s="106" t="s">
        <v>852</v>
      </c>
      <c r="C250">
        <v>0.1</v>
      </c>
      <c r="D250" s="106">
        <v>0.1</v>
      </c>
      <c r="E250" s="106">
        <v>0.1</v>
      </c>
      <c r="F250" s="106">
        <v>0.1</v>
      </c>
      <c r="G250" s="106">
        <v>0.3</v>
      </c>
    </row>
    <row r="251" spans="1:7" x14ac:dyDescent="0.2">
      <c r="A251">
        <v>4114</v>
      </c>
      <c r="B251" s="106" t="s">
        <v>3579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4151</v>
      </c>
      <c r="B252" s="106" t="s">
        <v>3192</v>
      </c>
      <c r="C252">
        <v>0.05</v>
      </c>
      <c r="D252">
        <v>0.05</v>
      </c>
      <c r="E252" s="106">
        <v>0.05</v>
      </c>
      <c r="F252">
        <v>0.05</v>
      </c>
      <c r="G252" s="106">
        <v>0.15</v>
      </c>
    </row>
    <row r="253" spans="1:7" x14ac:dyDescent="0.2">
      <c r="A253">
        <v>4182</v>
      </c>
      <c r="B253" s="106" t="s">
        <v>48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4186</v>
      </c>
      <c r="B254" s="106" t="s">
        <v>853</v>
      </c>
      <c r="C254">
        <v>0.1</v>
      </c>
      <c r="D254">
        <v>0.1</v>
      </c>
      <c r="E254" s="106">
        <v>0.1</v>
      </c>
      <c r="F254" s="106">
        <v>0.1</v>
      </c>
      <c r="G254" s="106">
        <v>0.3</v>
      </c>
    </row>
    <row r="255" spans="1:7" x14ac:dyDescent="0.2">
      <c r="A255">
        <v>4187</v>
      </c>
      <c r="B255" s="106" t="s">
        <v>1317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4202</v>
      </c>
      <c r="B256" s="106" t="s">
        <v>49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4203</v>
      </c>
      <c r="B257" s="106" t="s">
        <v>854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4204</v>
      </c>
      <c r="B258" s="106" t="s">
        <v>230</v>
      </c>
      <c r="C258">
        <v>0</v>
      </c>
      <c r="D258">
        <v>0</v>
      </c>
      <c r="E258">
        <v>0.05</v>
      </c>
      <c r="F258">
        <v>0.05</v>
      </c>
      <c r="G258">
        <v>0.15</v>
      </c>
    </row>
    <row r="259" spans="1:7" x14ac:dyDescent="0.2">
      <c r="A259">
        <v>4205</v>
      </c>
      <c r="B259" s="106" t="s">
        <v>3580</v>
      </c>
      <c r="C259">
        <v>0</v>
      </c>
      <c r="D259" t="s">
        <v>158</v>
      </c>
      <c r="E259" s="106">
        <v>0</v>
      </c>
      <c r="F259" s="106">
        <v>0</v>
      </c>
      <c r="G259" s="106" t="s">
        <v>158</v>
      </c>
    </row>
    <row r="260" spans="1:7" x14ac:dyDescent="0.2">
      <c r="A260">
        <v>4208</v>
      </c>
      <c r="B260" s="106" t="s">
        <v>3643</v>
      </c>
      <c r="C260">
        <v>0</v>
      </c>
      <c r="D260">
        <v>0</v>
      </c>
      <c r="E260" s="106">
        <v>0</v>
      </c>
      <c r="F260" s="106" t="s">
        <v>158</v>
      </c>
      <c r="G260" s="106" t="s">
        <v>158</v>
      </c>
    </row>
    <row r="261" spans="1:7" x14ac:dyDescent="0.2">
      <c r="A261">
        <v>4212</v>
      </c>
      <c r="B261" s="106" t="s">
        <v>855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4216</v>
      </c>
      <c r="B262" s="106" t="s">
        <v>4254</v>
      </c>
      <c r="C262">
        <v>0</v>
      </c>
      <c r="D262" t="s">
        <v>158</v>
      </c>
      <c r="E262">
        <v>0.05</v>
      </c>
      <c r="F262">
        <v>0</v>
      </c>
      <c r="G262">
        <v>0</v>
      </c>
    </row>
    <row r="263" spans="1:7" x14ac:dyDescent="0.2">
      <c r="A263">
        <v>4217</v>
      </c>
      <c r="B263" s="106" t="s">
        <v>1428</v>
      </c>
      <c r="C263">
        <v>0.05</v>
      </c>
      <c r="D263" s="106" t="s">
        <v>158</v>
      </c>
      <c r="E263" s="106" t="s">
        <v>158</v>
      </c>
      <c r="F263" s="106" t="s">
        <v>158</v>
      </c>
      <c r="G263" s="106" t="s">
        <v>158</v>
      </c>
    </row>
    <row r="264" spans="1:7" x14ac:dyDescent="0.2">
      <c r="A264">
        <v>4246</v>
      </c>
      <c r="B264" s="106" t="s">
        <v>3956</v>
      </c>
      <c r="C264">
        <v>0</v>
      </c>
      <c r="D264">
        <v>0</v>
      </c>
      <c r="E264" s="106" t="s">
        <v>158</v>
      </c>
      <c r="F264" s="106" t="s">
        <v>158</v>
      </c>
      <c r="G264" s="106">
        <v>0</v>
      </c>
    </row>
    <row r="265" spans="1:7" x14ac:dyDescent="0.2">
      <c r="A265">
        <v>4272</v>
      </c>
      <c r="B265" s="106" t="s">
        <v>3383</v>
      </c>
      <c r="C265">
        <v>0.05</v>
      </c>
      <c r="D265" s="106">
        <v>0</v>
      </c>
      <c r="E265" s="106">
        <v>0.05</v>
      </c>
      <c r="F265" s="106">
        <v>0</v>
      </c>
      <c r="G265" s="106">
        <v>0</v>
      </c>
    </row>
    <row r="266" spans="1:7" x14ac:dyDescent="0.2">
      <c r="A266">
        <v>4286</v>
      </c>
      <c r="B266" s="106" t="s">
        <v>856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4290</v>
      </c>
      <c r="B267" s="106" t="s">
        <v>3404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4298</v>
      </c>
      <c r="B268" s="106" t="s">
        <v>3384</v>
      </c>
      <c r="C268">
        <v>0.05</v>
      </c>
      <c r="D268">
        <v>0.05</v>
      </c>
      <c r="E268">
        <v>0.05</v>
      </c>
      <c r="F268">
        <v>0.05</v>
      </c>
      <c r="G268">
        <v>0.15</v>
      </c>
    </row>
    <row r="269" spans="1:7" x14ac:dyDescent="0.2">
      <c r="A269">
        <v>4299</v>
      </c>
      <c r="B269" s="106" t="s">
        <v>857</v>
      </c>
      <c r="C269">
        <v>0.05</v>
      </c>
      <c r="D269">
        <v>0.05</v>
      </c>
      <c r="E269" s="106">
        <v>0.05</v>
      </c>
      <c r="F269">
        <v>0.05</v>
      </c>
      <c r="G269">
        <v>0.15</v>
      </c>
    </row>
    <row r="270" spans="1:7" x14ac:dyDescent="0.2">
      <c r="A270">
        <v>4307</v>
      </c>
      <c r="B270" s="106" t="s">
        <v>3837</v>
      </c>
      <c r="C270">
        <v>0</v>
      </c>
      <c r="D270" s="106">
        <v>0</v>
      </c>
      <c r="E270" s="106">
        <v>0</v>
      </c>
      <c r="F270" s="106" t="s">
        <v>158</v>
      </c>
      <c r="G270" s="106">
        <v>0</v>
      </c>
    </row>
    <row r="271" spans="1:7" x14ac:dyDescent="0.2">
      <c r="A271">
        <v>4310</v>
      </c>
      <c r="B271" s="106" t="s">
        <v>858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4321</v>
      </c>
      <c r="B272" s="106" t="s">
        <v>4255</v>
      </c>
      <c r="C272">
        <v>0</v>
      </c>
      <c r="D272" t="s">
        <v>158</v>
      </c>
      <c r="E272">
        <v>0</v>
      </c>
      <c r="F272" t="s">
        <v>158</v>
      </c>
      <c r="G272">
        <v>0</v>
      </c>
    </row>
    <row r="273" spans="1:7" x14ac:dyDescent="0.2">
      <c r="A273">
        <v>4337</v>
      </c>
      <c r="B273" s="106" t="s">
        <v>859</v>
      </c>
      <c r="C273">
        <v>0.1</v>
      </c>
      <c r="D273">
        <v>0.1</v>
      </c>
      <c r="E273">
        <v>0.1</v>
      </c>
      <c r="F273">
        <v>0.1</v>
      </c>
      <c r="G273" s="106">
        <v>0.3</v>
      </c>
    </row>
    <row r="274" spans="1:7" x14ac:dyDescent="0.2">
      <c r="A274">
        <v>4344</v>
      </c>
      <c r="B274" s="106" t="s">
        <v>860</v>
      </c>
      <c r="C274">
        <v>0.05</v>
      </c>
      <c r="D274" s="106">
        <v>0</v>
      </c>
      <c r="E274">
        <v>0.05</v>
      </c>
      <c r="F274" s="106">
        <v>0</v>
      </c>
      <c r="G274" s="106">
        <v>0</v>
      </c>
    </row>
    <row r="275" spans="1:7" x14ac:dyDescent="0.2">
      <c r="A275">
        <v>4348</v>
      </c>
      <c r="B275" s="106" t="s">
        <v>3581</v>
      </c>
      <c r="C275">
        <v>0</v>
      </c>
      <c r="D275">
        <v>0</v>
      </c>
      <c r="E275">
        <v>0</v>
      </c>
      <c r="F275">
        <v>0</v>
      </c>
      <c r="G275" t="s">
        <v>158</v>
      </c>
    </row>
    <row r="276" spans="1:7" x14ac:dyDescent="0.2">
      <c r="A276">
        <v>4401</v>
      </c>
      <c r="B276" s="106" t="s">
        <v>226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4403</v>
      </c>
      <c r="B277" s="106" t="s">
        <v>3205</v>
      </c>
      <c r="C277">
        <v>0.1</v>
      </c>
      <c r="D277" s="106">
        <v>0.1</v>
      </c>
      <c r="E277" s="106">
        <v>0.1</v>
      </c>
      <c r="F277" s="106">
        <v>0.05</v>
      </c>
      <c r="G277" s="106">
        <v>0.15</v>
      </c>
    </row>
    <row r="278" spans="1:7" x14ac:dyDescent="0.2">
      <c r="A278">
        <v>4452</v>
      </c>
      <c r="B278" s="106" t="s">
        <v>3688</v>
      </c>
      <c r="C278">
        <v>0</v>
      </c>
      <c r="D278">
        <v>0</v>
      </c>
      <c r="E278">
        <v>0</v>
      </c>
      <c r="F278" t="s">
        <v>158</v>
      </c>
      <c r="G278">
        <v>0</v>
      </c>
    </row>
    <row r="279" spans="1:7" x14ac:dyDescent="0.2">
      <c r="A279">
        <v>4461</v>
      </c>
      <c r="B279" s="106" t="s">
        <v>861</v>
      </c>
      <c r="C279">
        <v>0.1</v>
      </c>
      <c r="D279">
        <v>0.1</v>
      </c>
      <c r="E279">
        <v>0.1</v>
      </c>
      <c r="F279">
        <v>0.1</v>
      </c>
      <c r="G279" s="106">
        <v>0.3</v>
      </c>
    </row>
    <row r="280" spans="1:7" x14ac:dyDescent="0.2">
      <c r="A280">
        <v>4462</v>
      </c>
      <c r="B280" s="106" t="s">
        <v>1354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4503</v>
      </c>
      <c r="B281" s="106" t="s">
        <v>862</v>
      </c>
      <c r="C281">
        <v>0</v>
      </c>
      <c r="D281" s="106">
        <v>0</v>
      </c>
      <c r="E281">
        <v>0.05</v>
      </c>
      <c r="F281">
        <v>0.05</v>
      </c>
      <c r="G281" s="106">
        <v>0</v>
      </c>
    </row>
    <row r="282" spans="1:7" x14ac:dyDescent="0.2">
      <c r="A282">
        <v>4508</v>
      </c>
      <c r="B282" s="106" t="s">
        <v>223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4512</v>
      </c>
      <c r="B283" s="106" t="s">
        <v>3582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4519</v>
      </c>
      <c r="B284" s="106" t="s">
        <v>555</v>
      </c>
      <c r="C284">
        <v>0.2</v>
      </c>
      <c r="D284">
        <v>0.2</v>
      </c>
      <c r="E284">
        <v>0.2</v>
      </c>
      <c r="F284">
        <v>0</v>
      </c>
      <c r="G284">
        <v>0.6</v>
      </c>
    </row>
    <row r="285" spans="1:7" x14ac:dyDescent="0.2">
      <c r="A285">
        <v>4521</v>
      </c>
      <c r="B285" s="106" t="s">
        <v>863</v>
      </c>
      <c r="C285">
        <v>0.1</v>
      </c>
      <c r="D285">
        <v>0.1</v>
      </c>
      <c r="E285">
        <v>0.1</v>
      </c>
      <c r="F285">
        <v>0.1</v>
      </c>
      <c r="G285">
        <v>0.3</v>
      </c>
    </row>
    <row r="286" spans="1:7" x14ac:dyDescent="0.2">
      <c r="A286">
        <v>4523</v>
      </c>
      <c r="B286" s="106" t="s">
        <v>3640</v>
      </c>
      <c r="C286">
        <v>0</v>
      </c>
      <c r="D286">
        <v>0.15</v>
      </c>
      <c r="E286">
        <v>0</v>
      </c>
      <c r="F286" t="s">
        <v>158</v>
      </c>
      <c r="G286">
        <v>0</v>
      </c>
    </row>
    <row r="287" spans="1:7" x14ac:dyDescent="0.2">
      <c r="A287">
        <v>4528</v>
      </c>
      <c r="B287" s="106" t="s">
        <v>864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4530</v>
      </c>
      <c r="B288" s="106" t="s">
        <v>1318</v>
      </c>
      <c r="C288">
        <v>0.1</v>
      </c>
      <c r="D288">
        <v>0.1</v>
      </c>
      <c r="E288">
        <v>0.1</v>
      </c>
      <c r="F288">
        <v>0.1</v>
      </c>
      <c r="G288">
        <v>0.3</v>
      </c>
    </row>
    <row r="289" spans="1:7" x14ac:dyDescent="0.2">
      <c r="A289">
        <v>4534</v>
      </c>
      <c r="B289" s="106" t="s">
        <v>3714</v>
      </c>
      <c r="C289">
        <v>0</v>
      </c>
      <c r="D289">
        <v>0</v>
      </c>
      <c r="E289" s="106">
        <v>0</v>
      </c>
      <c r="F289" s="106" t="s">
        <v>158</v>
      </c>
      <c r="G289" s="106">
        <v>0</v>
      </c>
    </row>
    <row r="290" spans="1:7" x14ac:dyDescent="0.2">
      <c r="A290">
        <v>4536</v>
      </c>
      <c r="B290" s="106" t="s">
        <v>3748</v>
      </c>
      <c r="C290">
        <v>0.05</v>
      </c>
      <c r="D290">
        <v>0.05</v>
      </c>
      <c r="E290">
        <v>0.05</v>
      </c>
      <c r="F290" t="s">
        <v>158</v>
      </c>
      <c r="G290">
        <v>0.15</v>
      </c>
    </row>
    <row r="291" spans="1:7" x14ac:dyDescent="0.2">
      <c r="A291">
        <v>4538</v>
      </c>
      <c r="B291" s="106" t="s">
        <v>865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4541</v>
      </c>
      <c r="B292" s="106" t="s">
        <v>4256</v>
      </c>
      <c r="C292">
        <v>0</v>
      </c>
      <c r="D292" t="s">
        <v>158</v>
      </c>
      <c r="E292" t="s">
        <v>158</v>
      </c>
      <c r="F292" t="s">
        <v>158</v>
      </c>
      <c r="G292" t="s">
        <v>158</v>
      </c>
    </row>
    <row r="293" spans="1:7" x14ac:dyDescent="0.2">
      <c r="A293">
        <v>4543</v>
      </c>
      <c r="B293" s="106" t="s">
        <v>866</v>
      </c>
      <c r="C293">
        <v>0.1</v>
      </c>
      <c r="D293">
        <v>0.1</v>
      </c>
      <c r="E293">
        <v>0.1</v>
      </c>
      <c r="F293">
        <v>0.1</v>
      </c>
      <c r="G293">
        <v>0.15</v>
      </c>
    </row>
    <row r="294" spans="1:7" x14ac:dyDescent="0.2">
      <c r="A294">
        <v>4547</v>
      </c>
      <c r="B294" s="106" t="s">
        <v>867</v>
      </c>
      <c r="C294">
        <v>0.05</v>
      </c>
      <c r="D294">
        <v>0.05</v>
      </c>
      <c r="E294">
        <v>0.05</v>
      </c>
      <c r="F294">
        <v>0.1</v>
      </c>
      <c r="G294">
        <v>0.15</v>
      </c>
    </row>
    <row r="295" spans="1:7" x14ac:dyDescent="0.2">
      <c r="A295">
        <v>4550</v>
      </c>
      <c r="B295" s="106" t="s">
        <v>3436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4553</v>
      </c>
      <c r="B296" s="106" t="s">
        <v>3279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4554</v>
      </c>
      <c r="B297" s="106" t="s">
        <v>3583</v>
      </c>
      <c r="C297">
        <v>0.05</v>
      </c>
      <c r="D297">
        <v>0.05</v>
      </c>
      <c r="E297">
        <v>0.05</v>
      </c>
      <c r="F297">
        <v>0</v>
      </c>
      <c r="G297">
        <v>0</v>
      </c>
    </row>
    <row r="298" spans="1:7" x14ac:dyDescent="0.2">
      <c r="A298">
        <v>4555</v>
      </c>
      <c r="B298" s="106" t="s">
        <v>868</v>
      </c>
      <c r="C298">
        <v>0.15</v>
      </c>
      <c r="D298">
        <v>0.15</v>
      </c>
      <c r="E298">
        <v>0.15</v>
      </c>
      <c r="F298" s="106">
        <v>0.15</v>
      </c>
      <c r="G298" s="106">
        <v>0.45</v>
      </c>
    </row>
    <row r="299" spans="1:7" x14ac:dyDescent="0.2">
      <c r="A299">
        <v>4559</v>
      </c>
      <c r="B299" s="106" t="s">
        <v>3437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4568</v>
      </c>
      <c r="B300" s="106" t="s">
        <v>3732</v>
      </c>
      <c r="C300">
        <v>0.15</v>
      </c>
      <c r="D300">
        <v>0.15</v>
      </c>
      <c r="E300">
        <v>0</v>
      </c>
      <c r="F300" t="s">
        <v>158</v>
      </c>
      <c r="G300" s="106">
        <v>0</v>
      </c>
    </row>
    <row r="301" spans="1:7" x14ac:dyDescent="0.2">
      <c r="A301">
        <v>4569</v>
      </c>
      <c r="B301" s="106" t="s">
        <v>3728</v>
      </c>
      <c r="C301">
        <v>0.05</v>
      </c>
      <c r="D301">
        <v>0</v>
      </c>
      <c r="E301" s="106" t="s">
        <v>158</v>
      </c>
      <c r="F301" t="s">
        <v>158</v>
      </c>
      <c r="G301" s="106" t="s">
        <v>158</v>
      </c>
    </row>
    <row r="302" spans="1:7" x14ac:dyDescent="0.2">
      <c r="A302">
        <v>4574</v>
      </c>
      <c r="B302" s="106" t="s">
        <v>869</v>
      </c>
      <c r="C302">
        <v>0.05</v>
      </c>
      <c r="D302">
        <v>0.1</v>
      </c>
      <c r="E302" s="106">
        <v>0.05</v>
      </c>
      <c r="F302">
        <v>0.05</v>
      </c>
      <c r="G302" s="106">
        <v>0.3</v>
      </c>
    </row>
    <row r="303" spans="1:7" x14ac:dyDescent="0.2">
      <c r="A303">
        <v>4577</v>
      </c>
      <c r="B303" s="106" t="s">
        <v>4257</v>
      </c>
      <c r="C303">
        <v>0</v>
      </c>
      <c r="D303" s="106" t="s">
        <v>158</v>
      </c>
      <c r="E303" s="106" t="s">
        <v>158</v>
      </c>
      <c r="F303" s="106" t="s">
        <v>158</v>
      </c>
      <c r="G303" s="106" t="s">
        <v>158</v>
      </c>
    </row>
    <row r="304" spans="1:7" x14ac:dyDescent="0.2">
      <c r="A304">
        <v>4578</v>
      </c>
      <c r="B304" s="106" t="s">
        <v>3584</v>
      </c>
      <c r="C304">
        <v>0</v>
      </c>
      <c r="D304">
        <v>0</v>
      </c>
      <c r="E304">
        <v>0.1</v>
      </c>
      <c r="F304">
        <v>0</v>
      </c>
      <c r="G304" t="s">
        <v>158</v>
      </c>
    </row>
    <row r="305" spans="1:7" x14ac:dyDescent="0.2">
      <c r="A305">
        <v>4612</v>
      </c>
      <c r="B305" s="106" t="s">
        <v>870</v>
      </c>
      <c r="C305">
        <v>0.1</v>
      </c>
      <c r="D305" s="106">
        <v>0.1</v>
      </c>
      <c r="E305">
        <v>0.1</v>
      </c>
      <c r="F305">
        <v>0.1</v>
      </c>
      <c r="G305">
        <v>0.3</v>
      </c>
    </row>
    <row r="306" spans="1:7" x14ac:dyDescent="0.2">
      <c r="A306">
        <v>4613</v>
      </c>
      <c r="B306" s="106" t="s">
        <v>227</v>
      </c>
      <c r="C306">
        <v>0.05</v>
      </c>
      <c r="D306" s="106">
        <v>0.05</v>
      </c>
      <c r="E306">
        <v>0.05</v>
      </c>
      <c r="F306">
        <v>0.05</v>
      </c>
      <c r="G306">
        <v>0.15</v>
      </c>
    </row>
    <row r="307" spans="1:7" x14ac:dyDescent="0.2">
      <c r="A307">
        <v>4619</v>
      </c>
      <c r="B307" s="106" t="s">
        <v>3585</v>
      </c>
      <c r="C307">
        <v>0</v>
      </c>
      <c r="D307">
        <v>0</v>
      </c>
      <c r="E307">
        <v>0</v>
      </c>
      <c r="F307">
        <v>0</v>
      </c>
      <c r="G307" t="s">
        <v>158</v>
      </c>
    </row>
    <row r="308" spans="1:7" x14ac:dyDescent="0.2">
      <c r="A308">
        <v>4633</v>
      </c>
      <c r="B308" s="106" t="s">
        <v>3838</v>
      </c>
      <c r="C308">
        <v>0</v>
      </c>
      <c r="D308">
        <v>0</v>
      </c>
      <c r="E308">
        <v>0</v>
      </c>
      <c r="F308" t="s">
        <v>158</v>
      </c>
      <c r="G308" t="s">
        <v>158</v>
      </c>
    </row>
    <row r="309" spans="1:7" x14ac:dyDescent="0.2">
      <c r="A309">
        <v>4634</v>
      </c>
      <c r="B309" s="106" t="s">
        <v>66</v>
      </c>
      <c r="C309">
        <v>0.05</v>
      </c>
      <c r="D309">
        <v>0.05</v>
      </c>
      <c r="E309">
        <v>0.05</v>
      </c>
      <c r="F309">
        <v>0.05</v>
      </c>
      <c r="G309">
        <v>0.15</v>
      </c>
    </row>
    <row r="310" spans="1:7" x14ac:dyDescent="0.2">
      <c r="A310">
        <v>4661</v>
      </c>
      <c r="B310" s="106" t="s">
        <v>4258</v>
      </c>
      <c r="C310">
        <v>0</v>
      </c>
      <c r="D310" t="s">
        <v>158</v>
      </c>
      <c r="E310">
        <v>0</v>
      </c>
      <c r="F310" t="s">
        <v>158</v>
      </c>
      <c r="G310" t="s">
        <v>158</v>
      </c>
    </row>
    <row r="311" spans="1:7" x14ac:dyDescent="0.2">
      <c r="A311">
        <v>4665</v>
      </c>
      <c r="B311" s="106" t="s">
        <v>871</v>
      </c>
      <c r="C311">
        <v>0.05</v>
      </c>
      <c r="D311">
        <v>0.05</v>
      </c>
      <c r="E311">
        <v>0.05</v>
      </c>
      <c r="F311">
        <v>0.05</v>
      </c>
      <c r="G311">
        <v>0.15</v>
      </c>
    </row>
    <row r="312" spans="1:7" x14ac:dyDescent="0.2">
      <c r="A312">
        <v>4666</v>
      </c>
      <c r="B312" s="106" t="s">
        <v>3298</v>
      </c>
      <c r="C312">
        <v>0.05</v>
      </c>
      <c r="D312">
        <v>0.05</v>
      </c>
      <c r="E312">
        <v>0.05</v>
      </c>
      <c r="F312">
        <v>0.05</v>
      </c>
      <c r="G312">
        <v>0</v>
      </c>
    </row>
    <row r="313" spans="1:7" x14ac:dyDescent="0.2">
      <c r="A313">
        <v>4668</v>
      </c>
      <c r="B313" s="106" t="s">
        <v>872</v>
      </c>
      <c r="C313">
        <v>0.05</v>
      </c>
      <c r="D313">
        <v>0.05</v>
      </c>
      <c r="E313">
        <v>0.05</v>
      </c>
      <c r="F313">
        <v>0.05</v>
      </c>
      <c r="G313">
        <v>0</v>
      </c>
    </row>
    <row r="314" spans="1:7" x14ac:dyDescent="0.2">
      <c r="A314">
        <v>4671</v>
      </c>
      <c r="B314" s="106" t="s">
        <v>873</v>
      </c>
      <c r="C314">
        <v>0.05</v>
      </c>
      <c r="D314">
        <v>0.05</v>
      </c>
      <c r="E314" s="106">
        <v>0.05</v>
      </c>
      <c r="F314">
        <v>0.05</v>
      </c>
      <c r="G314" s="106">
        <v>0.15</v>
      </c>
    </row>
    <row r="315" spans="1:7" x14ac:dyDescent="0.2">
      <c r="A315">
        <v>4676</v>
      </c>
      <c r="B315" s="106" t="s">
        <v>874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4678</v>
      </c>
      <c r="B316" s="106" t="s">
        <v>1319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4681</v>
      </c>
      <c r="B317" s="106" t="s">
        <v>1355</v>
      </c>
      <c r="C317">
        <v>0</v>
      </c>
      <c r="D317">
        <v>0</v>
      </c>
      <c r="E317" s="106">
        <v>0.05</v>
      </c>
      <c r="F317" s="106">
        <v>0</v>
      </c>
      <c r="G317">
        <v>0.15</v>
      </c>
    </row>
    <row r="318" spans="1:7" x14ac:dyDescent="0.2">
      <c r="A318">
        <v>4686</v>
      </c>
      <c r="B318" s="106" t="s">
        <v>3361</v>
      </c>
      <c r="C318">
        <v>0</v>
      </c>
      <c r="D318">
        <v>0</v>
      </c>
      <c r="E318">
        <v>0</v>
      </c>
      <c r="F318">
        <v>0</v>
      </c>
      <c r="G318" t="s">
        <v>158</v>
      </c>
    </row>
    <row r="319" spans="1:7" x14ac:dyDescent="0.2">
      <c r="A319">
        <v>4696</v>
      </c>
      <c r="B319" s="106" t="s">
        <v>875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4704</v>
      </c>
      <c r="B320" s="106" t="s">
        <v>3299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4716</v>
      </c>
      <c r="B321" s="106" t="s">
        <v>3839</v>
      </c>
      <c r="C321">
        <v>0</v>
      </c>
      <c r="D321">
        <v>0</v>
      </c>
      <c r="E321">
        <v>0</v>
      </c>
      <c r="F321" s="106" t="s">
        <v>158</v>
      </c>
      <c r="G321">
        <v>0</v>
      </c>
    </row>
    <row r="322" spans="1:7" x14ac:dyDescent="0.2">
      <c r="A322">
        <v>4718</v>
      </c>
      <c r="B322" s="106" t="s">
        <v>3586</v>
      </c>
      <c r="C322">
        <v>0.05</v>
      </c>
      <c r="D322">
        <v>0.05</v>
      </c>
      <c r="E322">
        <v>0.05</v>
      </c>
      <c r="F322">
        <v>0.05</v>
      </c>
      <c r="G322">
        <v>0.15</v>
      </c>
    </row>
    <row r="323" spans="1:7" x14ac:dyDescent="0.2">
      <c r="A323">
        <v>4719</v>
      </c>
      <c r="B323" s="106" t="s">
        <v>3587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4722</v>
      </c>
      <c r="B324" s="106" t="s">
        <v>4259</v>
      </c>
      <c r="C324">
        <v>0</v>
      </c>
      <c r="D324" t="s">
        <v>158</v>
      </c>
      <c r="E324" t="s">
        <v>158</v>
      </c>
      <c r="F324" t="s">
        <v>158</v>
      </c>
      <c r="G324" t="s">
        <v>158</v>
      </c>
    </row>
    <row r="325" spans="1:7" x14ac:dyDescent="0.2">
      <c r="A325">
        <v>4725</v>
      </c>
      <c r="B325" s="106" t="s">
        <v>876</v>
      </c>
      <c r="C325">
        <v>0.05</v>
      </c>
      <c r="D325">
        <v>0.05</v>
      </c>
      <c r="E325">
        <v>0.05</v>
      </c>
      <c r="F325">
        <v>0.05</v>
      </c>
      <c r="G325">
        <v>0.15</v>
      </c>
    </row>
    <row r="326" spans="1:7" x14ac:dyDescent="0.2">
      <c r="A326">
        <v>4726</v>
      </c>
      <c r="B326" s="106" t="s">
        <v>1320</v>
      </c>
      <c r="C326">
        <v>0.05</v>
      </c>
      <c r="D326">
        <v>0</v>
      </c>
      <c r="E326">
        <v>0.05</v>
      </c>
      <c r="F326" s="106">
        <v>0</v>
      </c>
      <c r="G326">
        <v>0</v>
      </c>
    </row>
    <row r="327" spans="1:7" x14ac:dyDescent="0.2">
      <c r="A327">
        <v>4732</v>
      </c>
      <c r="B327" s="106" t="s">
        <v>877</v>
      </c>
      <c r="C327">
        <v>0</v>
      </c>
      <c r="D327">
        <v>0</v>
      </c>
      <c r="E327">
        <v>0.05</v>
      </c>
      <c r="F327" s="106">
        <v>0.05</v>
      </c>
      <c r="G327">
        <v>0.15</v>
      </c>
    </row>
    <row r="328" spans="1:7" x14ac:dyDescent="0.2">
      <c r="A328">
        <v>4746</v>
      </c>
      <c r="B328" s="106" t="s">
        <v>4260</v>
      </c>
      <c r="C328">
        <v>0</v>
      </c>
      <c r="D328" t="s">
        <v>158</v>
      </c>
      <c r="E328" t="s">
        <v>158</v>
      </c>
      <c r="F328" t="s">
        <v>158</v>
      </c>
      <c r="G328" t="s">
        <v>158</v>
      </c>
    </row>
    <row r="329" spans="1:7" x14ac:dyDescent="0.2">
      <c r="A329">
        <v>4751</v>
      </c>
      <c r="B329" s="106" t="s">
        <v>3588</v>
      </c>
      <c r="C329">
        <v>0.1</v>
      </c>
      <c r="D329">
        <v>0.1</v>
      </c>
      <c r="E329">
        <v>0.1</v>
      </c>
      <c r="F329">
        <v>0.1</v>
      </c>
      <c r="G329" s="106" t="s">
        <v>158</v>
      </c>
    </row>
    <row r="330" spans="1:7" x14ac:dyDescent="0.2">
      <c r="A330">
        <v>4768</v>
      </c>
      <c r="B330" s="106" t="s">
        <v>4261</v>
      </c>
      <c r="C330">
        <v>0.1</v>
      </c>
      <c r="D330" t="s">
        <v>158</v>
      </c>
      <c r="E330" t="s">
        <v>158</v>
      </c>
      <c r="F330" t="s">
        <v>158</v>
      </c>
      <c r="G330" t="s">
        <v>158</v>
      </c>
    </row>
    <row r="331" spans="1:7" x14ac:dyDescent="0.2">
      <c r="A331">
        <v>4792</v>
      </c>
      <c r="B331" s="106" t="s">
        <v>1571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4812</v>
      </c>
      <c r="B332" s="106" t="s">
        <v>878</v>
      </c>
      <c r="C332">
        <v>0.1</v>
      </c>
      <c r="D332">
        <v>0.1</v>
      </c>
      <c r="E332">
        <v>0</v>
      </c>
      <c r="F332">
        <v>0.05</v>
      </c>
      <c r="G332" t="s">
        <v>158</v>
      </c>
    </row>
    <row r="333" spans="1:7" x14ac:dyDescent="0.2">
      <c r="A333">
        <v>4820</v>
      </c>
      <c r="B333" s="106" t="s">
        <v>879</v>
      </c>
      <c r="C333">
        <v>0.05</v>
      </c>
      <c r="D333">
        <v>0.05</v>
      </c>
      <c r="E333">
        <v>0.05</v>
      </c>
      <c r="F333">
        <v>0.05</v>
      </c>
      <c r="G333">
        <v>0.15</v>
      </c>
    </row>
    <row r="334" spans="1:7" x14ac:dyDescent="0.2">
      <c r="A334">
        <v>4825</v>
      </c>
      <c r="B334" s="106" t="s">
        <v>880</v>
      </c>
      <c r="C334">
        <v>0.1</v>
      </c>
      <c r="D334">
        <v>0.1</v>
      </c>
      <c r="E334">
        <v>0.1</v>
      </c>
      <c r="F334">
        <v>0.1</v>
      </c>
      <c r="G334">
        <v>0.3</v>
      </c>
    </row>
    <row r="335" spans="1:7" x14ac:dyDescent="0.2">
      <c r="A335">
        <v>4828</v>
      </c>
      <c r="B335" s="106" t="s">
        <v>881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4839</v>
      </c>
      <c r="B336" s="106" t="s">
        <v>882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4848</v>
      </c>
      <c r="B337" s="106" t="s">
        <v>883</v>
      </c>
      <c r="C337">
        <v>0.05</v>
      </c>
      <c r="D337">
        <v>0.05</v>
      </c>
      <c r="E337">
        <v>0.05</v>
      </c>
      <c r="F337">
        <v>0.05</v>
      </c>
      <c r="G337">
        <v>0.3</v>
      </c>
    </row>
    <row r="338" spans="1:7" x14ac:dyDescent="0.2">
      <c r="A338">
        <v>4849</v>
      </c>
      <c r="B338" s="106" t="s">
        <v>716</v>
      </c>
      <c r="C338">
        <v>0.1</v>
      </c>
      <c r="D338">
        <v>0</v>
      </c>
      <c r="E338">
        <v>0</v>
      </c>
      <c r="F338" s="106">
        <v>0</v>
      </c>
      <c r="G338" s="106">
        <v>0</v>
      </c>
    </row>
    <row r="339" spans="1:7" x14ac:dyDescent="0.2">
      <c r="A339">
        <v>4912</v>
      </c>
      <c r="B339" s="106" t="s">
        <v>4262</v>
      </c>
      <c r="C339">
        <v>0</v>
      </c>
      <c r="D339" t="s">
        <v>158</v>
      </c>
      <c r="E339">
        <v>0</v>
      </c>
      <c r="F339">
        <v>0</v>
      </c>
      <c r="G339">
        <v>0</v>
      </c>
    </row>
    <row r="340" spans="1:7" x14ac:dyDescent="0.2">
      <c r="A340">
        <v>4914</v>
      </c>
      <c r="B340" s="106" t="s">
        <v>4263</v>
      </c>
      <c r="C340">
        <v>0</v>
      </c>
      <c r="D340" t="s">
        <v>158</v>
      </c>
      <c r="E340" t="s">
        <v>158</v>
      </c>
      <c r="F340" t="s">
        <v>158</v>
      </c>
      <c r="G340">
        <v>0</v>
      </c>
    </row>
    <row r="341" spans="1:7" x14ac:dyDescent="0.2">
      <c r="A341">
        <v>4917</v>
      </c>
      <c r="B341" s="106" t="s">
        <v>3876</v>
      </c>
      <c r="C341">
        <v>0</v>
      </c>
      <c r="D341">
        <v>0</v>
      </c>
      <c r="E341" t="s">
        <v>158</v>
      </c>
      <c r="F341">
        <v>0.05</v>
      </c>
      <c r="G341" t="s">
        <v>158</v>
      </c>
    </row>
    <row r="342" spans="1:7" x14ac:dyDescent="0.2">
      <c r="A342">
        <v>4919</v>
      </c>
      <c r="B342" s="106" t="s">
        <v>884</v>
      </c>
      <c r="C342">
        <v>0</v>
      </c>
      <c r="D342" s="106">
        <v>0.1</v>
      </c>
      <c r="E342">
        <v>0.15</v>
      </c>
      <c r="F342" s="106">
        <v>0.15</v>
      </c>
      <c r="G342">
        <v>0.45</v>
      </c>
    </row>
    <row r="343" spans="1:7" x14ac:dyDescent="0.2">
      <c r="A343">
        <v>4923</v>
      </c>
      <c r="B343" s="106" t="s">
        <v>1418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4928</v>
      </c>
      <c r="B344" s="106" t="s">
        <v>3957</v>
      </c>
      <c r="C344">
        <v>0</v>
      </c>
      <c r="D344">
        <v>0</v>
      </c>
      <c r="E344" t="s">
        <v>158</v>
      </c>
      <c r="F344" t="s">
        <v>158</v>
      </c>
      <c r="G344">
        <v>0</v>
      </c>
    </row>
    <row r="345" spans="1:7" x14ac:dyDescent="0.2">
      <c r="A345">
        <v>4929</v>
      </c>
      <c r="B345" s="106" t="s">
        <v>885</v>
      </c>
      <c r="C345">
        <v>0.05</v>
      </c>
      <c r="D345">
        <v>0.05</v>
      </c>
      <c r="E345">
        <v>0.05</v>
      </c>
      <c r="F345">
        <v>0.05</v>
      </c>
      <c r="G345">
        <v>0.15</v>
      </c>
    </row>
    <row r="346" spans="1:7" x14ac:dyDescent="0.2">
      <c r="A346">
        <v>4955</v>
      </c>
      <c r="B346" s="106" t="s">
        <v>886</v>
      </c>
      <c r="C346">
        <v>0.05</v>
      </c>
      <c r="D346">
        <v>0.05</v>
      </c>
      <c r="E346">
        <v>0.05</v>
      </c>
      <c r="F346">
        <v>0</v>
      </c>
      <c r="G346" s="106">
        <v>0</v>
      </c>
    </row>
    <row r="347" spans="1:7" x14ac:dyDescent="0.2">
      <c r="A347">
        <v>4958</v>
      </c>
      <c r="B347" s="106" t="s">
        <v>887</v>
      </c>
      <c r="C347">
        <v>0.05</v>
      </c>
      <c r="D347">
        <v>0.05</v>
      </c>
      <c r="E347">
        <v>0.05</v>
      </c>
      <c r="F347">
        <v>0.05</v>
      </c>
      <c r="G347" s="106">
        <v>0.15</v>
      </c>
    </row>
    <row r="348" spans="1:7" x14ac:dyDescent="0.2">
      <c r="A348">
        <v>4967</v>
      </c>
      <c r="B348" s="106" t="s">
        <v>888</v>
      </c>
      <c r="C348">
        <v>0.05</v>
      </c>
      <c r="D348">
        <v>0</v>
      </c>
      <c r="E348">
        <v>0.15</v>
      </c>
      <c r="F348">
        <v>0</v>
      </c>
      <c r="G348">
        <v>0.15</v>
      </c>
    </row>
    <row r="349" spans="1:7" x14ac:dyDescent="0.2">
      <c r="A349">
        <v>4968</v>
      </c>
      <c r="B349" s="106" t="s">
        <v>889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4975</v>
      </c>
      <c r="B350" s="106" t="s">
        <v>890</v>
      </c>
      <c r="C350">
        <v>0.1</v>
      </c>
      <c r="D350">
        <v>0.1</v>
      </c>
      <c r="E350">
        <v>0.1</v>
      </c>
      <c r="F350">
        <v>0.1</v>
      </c>
      <c r="G350">
        <v>0.3</v>
      </c>
    </row>
    <row r="351" spans="1:7" x14ac:dyDescent="0.2">
      <c r="A351">
        <v>4985</v>
      </c>
      <c r="B351" s="106" t="s">
        <v>891</v>
      </c>
      <c r="C351">
        <v>0.1</v>
      </c>
      <c r="D351">
        <v>0.1</v>
      </c>
      <c r="E351">
        <v>0.1</v>
      </c>
      <c r="F351" s="106">
        <v>0.1</v>
      </c>
      <c r="G351">
        <v>0.3</v>
      </c>
    </row>
    <row r="352" spans="1:7" x14ac:dyDescent="0.2">
      <c r="A352">
        <v>4994</v>
      </c>
      <c r="B352" s="106" t="s">
        <v>4264</v>
      </c>
      <c r="C352">
        <v>0</v>
      </c>
      <c r="D352" s="106" t="s">
        <v>158</v>
      </c>
      <c r="E352" s="106">
        <v>0</v>
      </c>
      <c r="F352" t="s">
        <v>158</v>
      </c>
      <c r="G352" t="s">
        <v>158</v>
      </c>
    </row>
    <row r="353" spans="1:7" x14ac:dyDescent="0.2">
      <c r="A353">
        <v>4997</v>
      </c>
      <c r="B353" s="106" t="s">
        <v>892</v>
      </c>
      <c r="C353">
        <v>0.05</v>
      </c>
      <c r="D353" s="106">
        <v>0.05</v>
      </c>
      <c r="E353" s="106">
        <v>0.05</v>
      </c>
      <c r="F353">
        <v>0.05</v>
      </c>
      <c r="G353">
        <v>0.15</v>
      </c>
    </row>
    <row r="354" spans="1:7" x14ac:dyDescent="0.2">
      <c r="A354">
        <v>5011</v>
      </c>
      <c r="B354" s="106" t="s">
        <v>1572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5013</v>
      </c>
      <c r="B355" s="106" t="s">
        <v>4265</v>
      </c>
      <c r="C355">
        <v>0</v>
      </c>
      <c r="D355" t="s">
        <v>158</v>
      </c>
      <c r="E355" t="s">
        <v>158</v>
      </c>
      <c r="F355" t="s">
        <v>158</v>
      </c>
      <c r="G355" s="106" t="s">
        <v>158</v>
      </c>
    </row>
    <row r="356" spans="1:7" x14ac:dyDescent="0.2">
      <c r="A356">
        <v>5018</v>
      </c>
      <c r="B356" s="106" t="s">
        <v>893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5101</v>
      </c>
      <c r="B357" s="106" t="s">
        <v>3670</v>
      </c>
      <c r="C357">
        <v>0</v>
      </c>
      <c r="D357">
        <v>0</v>
      </c>
      <c r="E357" t="s">
        <v>158</v>
      </c>
      <c r="F357" t="s">
        <v>158</v>
      </c>
      <c r="G357" t="s">
        <v>158</v>
      </c>
    </row>
    <row r="358" spans="1:7" x14ac:dyDescent="0.2">
      <c r="A358">
        <v>5110</v>
      </c>
      <c r="B358" s="106" t="s">
        <v>1426</v>
      </c>
      <c r="C358">
        <v>0</v>
      </c>
      <c r="D358" s="106" t="s">
        <v>158</v>
      </c>
      <c r="E358" s="106" t="s">
        <v>158</v>
      </c>
      <c r="F358" s="106" t="s">
        <v>158</v>
      </c>
      <c r="G358" s="106" t="s">
        <v>158</v>
      </c>
    </row>
    <row r="359" spans="1:7" x14ac:dyDescent="0.2">
      <c r="A359">
        <v>5142</v>
      </c>
      <c r="B359" s="106" t="s">
        <v>4266</v>
      </c>
      <c r="C359">
        <v>0.05</v>
      </c>
      <c r="D359" s="106" t="s">
        <v>158</v>
      </c>
      <c r="E359" s="106" t="s">
        <v>158</v>
      </c>
      <c r="F359" s="106" t="s">
        <v>158</v>
      </c>
      <c r="G359" t="s">
        <v>158</v>
      </c>
    </row>
    <row r="360" spans="1:7" x14ac:dyDescent="0.2">
      <c r="A360">
        <v>5185</v>
      </c>
      <c r="B360" s="106" t="s">
        <v>894</v>
      </c>
      <c r="C360">
        <v>0</v>
      </c>
      <c r="D360">
        <v>0.05</v>
      </c>
      <c r="E360">
        <v>0.05</v>
      </c>
      <c r="F360">
        <v>0</v>
      </c>
      <c r="G360">
        <v>0.15</v>
      </c>
    </row>
    <row r="361" spans="1:7" x14ac:dyDescent="0.2">
      <c r="A361">
        <v>5186</v>
      </c>
      <c r="B361" s="106" t="s">
        <v>895</v>
      </c>
      <c r="C361">
        <v>0.05</v>
      </c>
      <c r="D361">
        <v>0.1</v>
      </c>
      <c r="E361">
        <v>0.1</v>
      </c>
      <c r="F361">
        <v>0.05</v>
      </c>
      <c r="G361">
        <v>0.3</v>
      </c>
    </row>
    <row r="362" spans="1:7" x14ac:dyDescent="0.2">
      <c r="A362">
        <v>5191</v>
      </c>
      <c r="B362" s="106" t="s">
        <v>3840</v>
      </c>
      <c r="C362">
        <v>0</v>
      </c>
      <c r="D362">
        <v>0</v>
      </c>
      <c r="E362">
        <v>0</v>
      </c>
      <c r="F362" t="s">
        <v>158</v>
      </c>
      <c r="G362" s="106">
        <v>0</v>
      </c>
    </row>
    <row r="363" spans="1:7" x14ac:dyDescent="0.2">
      <c r="A363">
        <v>5192</v>
      </c>
      <c r="B363" s="106" t="s">
        <v>4267</v>
      </c>
      <c r="C363">
        <v>0</v>
      </c>
      <c r="D363" s="106" t="s">
        <v>158</v>
      </c>
      <c r="E363" t="s">
        <v>158</v>
      </c>
      <c r="F363" s="106" t="s">
        <v>158</v>
      </c>
      <c r="G363" t="s">
        <v>158</v>
      </c>
    </row>
    <row r="364" spans="1:7" x14ac:dyDescent="0.2">
      <c r="A364">
        <v>5218</v>
      </c>
      <c r="B364" s="106" t="s">
        <v>4268</v>
      </c>
      <c r="C364">
        <v>0</v>
      </c>
      <c r="D364" s="106" t="s">
        <v>158</v>
      </c>
      <c r="E364">
        <v>0</v>
      </c>
      <c r="F364" s="106">
        <v>0</v>
      </c>
      <c r="G364">
        <v>0</v>
      </c>
    </row>
    <row r="365" spans="1:7" x14ac:dyDescent="0.2">
      <c r="A365">
        <v>5232</v>
      </c>
      <c r="B365" s="106" t="s">
        <v>896</v>
      </c>
      <c r="C365">
        <v>0.1</v>
      </c>
      <c r="D365">
        <v>0.1</v>
      </c>
      <c r="E365">
        <v>0.1</v>
      </c>
      <c r="F365" s="106">
        <v>0.1</v>
      </c>
      <c r="G365">
        <v>0.3</v>
      </c>
    </row>
    <row r="366" spans="1:7" x14ac:dyDescent="0.2">
      <c r="A366">
        <v>5269</v>
      </c>
      <c r="B366" s="106" t="s">
        <v>4269</v>
      </c>
      <c r="C366">
        <v>0.05</v>
      </c>
      <c r="D366" t="s">
        <v>158</v>
      </c>
      <c r="E366" t="s">
        <v>158</v>
      </c>
      <c r="F366" s="106" t="s">
        <v>158</v>
      </c>
      <c r="G366" t="s">
        <v>158</v>
      </c>
    </row>
    <row r="367" spans="1:7" x14ac:dyDescent="0.2">
      <c r="A367">
        <v>5273</v>
      </c>
      <c r="B367" s="106" t="s">
        <v>897</v>
      </c>
      <c r="C367">
        <v>0.1</v>
      </c>
      <c r="D367">
        <v>0.1</v>
      </c>
      <c r="E367">
        <v>0.1</v>
      </c>
      <c r="F367">
        <v>0.1</v>
      </c>
      <c r="G367">
        <v>0.3</v>
      </c>
    </row>
    <row r="368" spans="1:7" x14ac:dyDescent="0.2">
      <c r="A368">
        <v>5301</v>
      </c>
      <c r="B368" s="106" t="s">
        <v>898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5302</v>
      </c>
      <c r="B369" s="106" t="s">
        <v>899</v>
      </c>
      <c r="C369">
        <v>0.1</v>
      </c>
      <c r="D369" s="106">
        <v>0.05</v>
      </c>
      <c r="E369" s="106">
        <v>0.05</v>
      </c>
      <c r="F369" s="106">
        <v>0.05</v>
      </c>
      <c r="G369" s="106">
        <v>0.15</v>
      </c>
    </row>
    <row r="370" spans="1:7" x14ac:dyDescent="0.2">
      <c r="A370">
        <v>5332</v>
      </c>
      <c r="B370" s="106" t="s">
        <v>900</v>
      </c>
      <c r="C370">
        <v>0.1</v>
      </c>
      <c r="D370" s="106">
        <v>0.1</v>
      </c>
      <c r="E370">
        <v>0.1</v>
      </c>
      <c r="F370" s="106">
        <v>0.1</v>
      </c>
      <c r="G370" s="106">
        <v>0.3</v>
      </c>
    </row>
    <row r="371" spans="1:7" x14ac:dyDescent="0.2">
      <c r="A371">
        <v>5333</v>
      </c>
      <c r="B371" s="106" t="s">
        <v>238</v>
      </c>
      <c r="C371">
        <v>0</v>
      </c>
      <c r="D371" s="106">
        <v>0</v>
      </c>
      <c r="E371">
        <v>0</v>
      </c>
      <c r="F371" s="106" t="s">
        <v>158</v>
      </c>
      <c r="G371" s="106" t="s">
        <v>158</v>
      </c>
    </row>
    <row r="372" spans="1:7" x14ac:dyDescent="0.2">
      <c r="A372">
        <v>5344</v>
      </c>
      <c r="B372" s="106" t="s">
        <v>901</v>
      </c>
      <c r="C372">
        <v>0.15</v>
      </c>
      <c r="D372">
        <v>0.15</v>
      </c>
      <c r="E372">
        <v>0.15</v>
      </c>
      <c r="F372">
        <v>0.15</v>
      </c>
      <c r="G372">
        <v>0.45</v>
      </c>
    </row>
    <row r="373" spans="1:7" x14ac:dyDescent="0.2">
      <c r="A373">
        <v>5352</v>
      </c>
      <c r="B373" s="106" t="s">
        <v>902</v>
      </c>
      <c r="C373">
        <v>0.15</v>
      </c>
      <c r="D373">
        <v>0.1</v>
      </c>
      <c r="E373" s="106">
        <v>0.15</v>
      </c>
      <c r="F373">
        <v>0.15</v>
      </c>
      <c r="G373" s="106">
        <v>0.45</v>
      </c>
    </row>
    <row r="374" spans="1:7" x14ac:dyDescent="0.2">
      <c r="A374">
        <v>5358</v>
      </c>
      <c r="B374" s="106" t="s">
        <v>903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5363</v>
      </c>
      <c r="B375" s="106" t="s">
        <v>3500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5367</v>
      </c>
      <c r="B376" s="106" t="s">
        <v>4270</v>
      </c>
      <c r="C376">
        <v>0</v>
      </c>
      <c r="D376" t="s">
        <v>158</v>
      </c>
      <c r="E376" s="106" t="s">
        <v>158</v>
      </c>
      <c r="F376" t="s">
        <v>158</v>
      </c>
      <c r="G376" t="s">
        <v>158</v>
      </c>
    </row>
    <row r="377" spans="1:7" x14ac:dyDescent="0.2">
      <c r="A377">
        <v>5384</v>
      </c>
      <c r="B377" s="106" t="s">
        <v>3300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5393</v>
      </c>
      <c r="B378" s="106" t="s">
        <v>237</v>
      </c>
      <c r="C378">
        <v>0.05</v>
      </c>
      <c r="D378">
        <v>0.05</v>
      </c>
      <c r="E378">
        <v>0.05</v>
      </c>
      <c r="F378" s="106">
        <v>0.05</v>
      </c>
      <c r="G378" s="106">
        <v>0.15</v>
      </c>
    </row>
    <row r="379" spans="1:7" x14ac:dyDescent="0.2">
      <c r="A379">
        <v>5410</v>
      </c>
      <c r="B379" s="106" t="s">
        <v>904</v>
      </c>
      <c r="C379">
        <v>0</v>
      </c>
      <c r="D379" s="106">
        <v>0</v>
      </c>
      <c r="E379" s="106">
        <v>0.05</v>
      </c>
      <c r="F379" s="106">
        <v>0</v>
      </c>
      <c r="G379">
        <v>0</v>
      </c>
    </row>
    <row r="380" spans="1:7" x14ac:dyDescent="0.2">
      <c r="A380">
        <v>5451</v>
      </c>
      <c r="B380" s="106" t="s">
        <v>905</v>
      </c>
      <c r="C380">
        <v>0.05</v>
      </c>
      <c r="D380" s="106">
        <v>0.05</v>
      </c>
      <c r="E380">
        <v>0.05</v>
      </c>
      <c r="F380" s="106">
        <v>0.05</v>
      </c>
      <c r="G380">
        <v>0.15</v>
      </c>
    </row>
    <row r="381" spans="1:7" x14ac:dyDescent="0.2">
      <c r="A381">
        <v>5463</v>
      </c>
      <c r="B381" s="106" t="s">
        <v>67</v>
      </c>
      <c r="C381">
        <v>0.05</v>
      </c>
      <c r="D381" s="106">
        <v>0.05</v>
      </c>
      <c r="E381">
        <v>0.05</v>
      </c>
      <c r="F381" s="106">
        <v>0.05</v>
      </c>
      <c r="G381">
        <v>0.15</v>
      </c>
    </row>
    <row r="382" spans="1:7" x14ac:dyDescent="0.2">
      <c r="A382">
        <v>5464</v>
      </c>
      <c r="B382" s="106" t="s">
        <v>3841</v>
      </c>
      <c r="C382">
        <v>0</v>
      </c>
      <c r="D382">
        <v>0</v>
      </c>
      <c r="E382">
        <v>0</v>
      </c>
      <c r="F382" t="s">
        <v>158</v>
      </c>
      <c r="G382">
        <v>0</v>
      </c>
    </row>
    <row r="383" spans="1:7" x14ac:dyDescent="0.2">
      <c r="A383">
        <v>5476</v>
      </c>
      <c r="B383" s="106" t="s">
        <v>3501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5480</v>
      </c>
      <c r="B384" s="106" t="s">
        <v>906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5481</v>
      </c>
      <c r="B385" s="106" t="s">
        <v>3280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5486</v>
      </c>
      <c r="B386" s="106" t="s">
        <v>907</v>
      </c>
      <c r="C386">
        <v>0</v>
      </c>
      <c r="D386" s="106">
        <v>0</v>
      </c>
      <c r="E386" s="106">
        <v>0</v>
      </c>
      <c r="F386">
        <v>0.05</v>
      </c>
      <c r="G386">
        <v>0</v>
      </c>
    </row>
    <row r="387" spans="1:7" x14ac:dyDescent="0.2">
      <c r="A387">
        <v>5602</v>
      </c>
      <c r="B387" s="106" t="s">
        <v>3502</v>
      </c>
      <c r="C387">
        <v>0.05</v>
      </c>
      <c r="D387">
        <v>0.05</v>
      </c>
      <c r="E387">
        <v>0</v>
      </c>
      <c r="F387" s="106">
        <v>0</v>
      </c>
      <c r="G387">
        <v>0</v>
      </c>
    </row>
    <row r="388" spans="1:7" x14ac:dyDescent="0.2">
      <c r="A388">
        <v>5632</v>
      </c>
      <c r="B388" s="106" t="s">
        <v>908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5659</v>
      </c>
      <c r="B389" s="106" t="s">
        <v>3842</v>
      </c>
      <c r="C389">
        <v>0.1</v>
      </c>
      <c r="D389">
        <v>0.1</v>
      </c>
      <c r="E389" s="106">
        <v>0.05</v>
      </c>
      <c r="F389" s="106" t="s">
        <v>158</v>
      </c>
      <c r="G389" s="106" t="s">
        <v>158</v>
      </c>
    </row>
    <row r="390" spans="1:7" x14ac:dyDescent="0.2">
      <c r="A390">
        <v>5714</v>
      </c>
      <c r="B390" s="106" t="s">
        <v>909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5741</v>
      </c>
      <c r="B391" s="106" t="s">
        <v>910</v>
      </c>
      <c r="C391">
        <v>0.05</v>
      </c>
      <c r="D391">
        <v>0.05</v>
      </c>
      <c r="E391">
        <v>0.05</v>
      </c>
      <c r="F391">
        <v>0.05</v>
      </c>
      <c r="G391">
        <v>0.15</v>
      </c>
    </row>
    <row r="392" spans="1:7" x14ac:dyDescent="0.2">
      <c r="A392">
        <v>5807</v>
      </c>
      <c r="B392" s="106" t="s">
        <v>911</v>
      </c>
      <c r="C392">
        <v>0.05</v>
      </c>
      <c r="D392">
        <v>0.05</v>
      </c>
      <c r="E392">
        <v>0.05</v>
      </c>
      <c r="F392">
        <v>0.05</v>
      </c>
      <c r="G392">
        <v>0.15</v>
      </c>
    </row>
    <row r="393" spans="1:7" x14ac:dyDescent="0.2">
      <c r="A393">
        <v>5852</v>
      </c>
      <c r="B393" s="106" t="s">
        <v>3589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5901</v>
      </c>
      <c r="B394" s="106" t="s">
        <v>228</v>
      </c>
      <c r="C394">
        <v>0.05</v>
      </c>
      <c r="D394" s="106">
        <v>0.05</v>
      </c>
      <c r="E394">
        <v>0.05</v>
      </c>
      <c r="F394" s="106">
        <v>0.05</v>
      </c>
      <c r="G394">
        <v>0</v>
      </c>
    </row>
    <row r="395" spans="1:7" x14ac:dyDescent="0.2">
      <c r="A395">
        <v>5902</v>
      </c>
      <c r="B395" s="106" t="s">
        <v>912</v>
      </c>
      <c r="C395">
        <v>0.05</v>
      </c>
      <c r="D395">
        <v>0.05</v>
      </c>
      <c r="E395">
        <v>0.05</v>
      </c>
      <c r="F395">
        <v>0.05</v>
      </c>
      <c r="G395">
        <v>0.15</v>
      </c>
    </row>
    <row r="396" spans="1:7" x14ac:dyDescent="0.2">
      <c r="A396">
        <v>5911</v>
      </c>
      <c r="B396" s="106" t="s">
        <v>3958</v>
      </c>
      <c r="C396">
        <v>0</v>
      </c>
      <c r="D396">
        <v>0.05</v>
      </c>
      <c r="E396" t="s">
        <v>158</v>
      </c>
      <c r="F396">
        <v>0.05</v>
      </c>
      <c r="G396" s="106" t="s">
        <v>158</v>
      </c>
    </row>
    <row r="397" spans="1:7" x14ac:dyDescent="0.2">
      <c r="A397">
        <v>5932</v>
      </c>
      <c r="B397" s="106" t="s">
        <v>913</v>
      </c>
      <c r="C397">
        <v>0.05</v>
      </c>
      <c r="D397">
        <v>0.05</v>
      </c>
      <c r="E397">
        <v>0.05</v>
      </c>
      <c r="F397">
        <v>0.05</v>
      </c>
      <c r="G397" s="106">
        <v>0.15</v>
      </c>
    </row>
    <row r="398" spans="1:7" x14ac:dyDescent="0.2">
      <c r="A398">
        <v>5936</v>
      </c>
      <c r="B398" s="106" t="s">
        <v>3503</v>
      </c>
      <c r="C398">
        <v>0</v>
      </c>
      <c r="D398">
        <v>0</v>
      </c>
      <c r="E398">
        <v>0</v>
      </c>
      <c r="F398">
        <v>0</v>
      </c>
      <c r="G398" t="s">
        <v>158</v>
      </c>
    </row>
    <row r="399" spans="1:7" x14ac:dyDescent="0.2">
      <c r="A399">
        <v>5943</v>
      </c>
      <c r="B399" s="106" t="s">
        <v>4271</v>
      </c>
      <c r="C399">
        <v>0.05</v>
      </c>
      <c r="D399" t="s">
        <v>158</v>
      </c>
      <c r="E399" s="106">
        <v>0.05</v>
      </c>
      <c r="F399" t="s">
        <v>158</v>
      </c>
      <c r="G399">
        <v>0.15</v>
      </c>
    </row>
    <row r="400" spans="1:7" x14ac:dyDescent="0.2">
      <c r="A400">
        <v>5946</v>
      </c>
      <c r="B400" s="106" t="s">
        <v>3385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5947</v>
      </c>
      <c r="B401" s="106" t="s">
        <v>231</v>
      </c>
      <c r="C401">
        <v>0.15</v>
      </c>
      <c r="D401">
        <v>0.15</v>
      </c>
      <c r="E401">
        <v>0.15</v>
      </c>
      <c r="F401">
        <v>0.15</v>
      </c>
      <c r="G401">
        <v>0.45</v>
      </c>
    </row>
    <row r="402" spans="1:7" x14ac:dyDescent="0.2">
      <c r="A402">
        <v>5949</v>
      </c>
      <c r="B402" s="106" t="s">
        <v>3843</v>
      </c>
      <c r="C402">
        <v>0</v>
      </c>
      <c r="D402" s="106">
        <v>0</v>
      </c>
      <c r="E402" s="106">
        <v>0</v>
      </c>
      <c r="F402" s="106" t="s">
        <v>158</v>
      </c>
      <c r="G402" s="106" t="s">
        <v>158</v>
      </c>
    </row>
    <row r="403" spans="1:7" x14ac:dyDescent="0.2">
      <c r="A403">
        <v>5951</v>
      </c>
      <c r="B403" s="106" t="s">
        <v>914</v>
      </c>
      <c r="C403">
        <v>0.05</v>
      </c>
      <c r="D403">
        <v>0.05</v>
      </c>
      <c r="E403">
        <v>0.05</v>
      </c>
      <c r="F403">
        <v>0.05</v>
      </c>
      <c r="G403">
        <v>0.15</v>
      </c>
    </row>
    <row r="404" spans="1:7" x14ac:dyDescent="0.2">
      <c r="A404">
        <v>5957</v>
      </c>
      <c r="B404" s="106" t="s">
        <v>915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5958</v>
      </c>
      <c r="B405" s="106" t="s">
        <v>3180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5976</v>
      </c>
      <c r="B406" s="106" t="s">
        <v>916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5981</v>
      </c>
      <c r="B407" s="106" t="s">
        <v>917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5985</v>
      </c>
      <c r="B408" s="106" t="s">
        <v>3959</v>
      </c>
      <c r="C408">
        <v>0</v>
      </c>
      <c r="D408">
        <v>0</v>
      </c>
      <c r="E408" s="106" t="s">
        <v>158</v>
      </c>
      <c r="F408">
        <v>0</v>
      </c>
      <c r="G408">
        <v>0</v>
      </c>
    </row>
    <row r="409" spans="1:7" x14ac:dyDescent="0.2">
      <c r="A409">
        <v>5989</v>
      </c>
      <c r="B409" s="106" t="s">
        <v>3438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5991</v>
      </c>
      <c r="B410" s="106" t="s">
        <v>918</v>
      </c>
      <c r="C410">
        <v>0.05</v>
      </c>
      <c r="D410">
        <v>0.05</v>
      </c>
      <c r="E410">
        <v>0.05</v>
      </c>
      <c r="F410">
        <v>0.05</v>
      </c>
      <c r="G410">
        <v>0.15</v>
      </c>
    </row>
    <row r="411" spans="1:7" x14ac:dyDescent="0.2">
      <c r="A411">
        <v>5998</v>
      </c>
      <c r="B411" s="106" t="s">
        <v>919</v>
      </c>
      <c r="C411">
        <v>0.05</v>
      </c>
      <c r="D411">
        <v>0.05</v>
      </c>
      <c r="E411">
        <v>0.05</v>
      </c>
      <c r="F411">
        <v>0.05</v>
      </c>
      <c r="G411" s="106">
        <v>0.15</v>
      </c>
    </row>
    <row r="412" spans="1:7" x14ac:dyDescent="0.2">
      <c r="A412">
        <v>6005</v>
      </c>
      <c r="B412" s="106" t="s">
        <v>920</v>
      </c>
      <c r="C412">
        <v>0.1</v>
      </c>
      <c r="D412">
        <v>0.1</v>
      </c>
      <c r="E412">
        <v>0.1</v>
      </c>
      <c r="F412">
        <v>0.1</v>
      </c>
      <c r="G412">
        <v>0.3</v>
      </c>
    </row>
    <row r="413" spans="1:7" x14ac:dyDescent="0.2">
      <c r="A413">
        <v>6028</v>
      </c>
      <c r="B413" s="106" t="s">
        <v>722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6037</v>
      </c>
      <c r="B414" s="106" t="s">
        <v>921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6047</v>
      </c>
      <c r="B415" s="106" t="s">
        <v>922</v>
      </c>
      <c r="C415">
        <v>0</v>
      </c>
      <c r="D415" s="106">
        <v>0</v>
      </c>
      <c r="E415">
        <v>0</v>
      </c>
      <c r="F415" s="106">
        <v>0</v>
      </c>
      <c r="G415">
        <v>0</v>
      </c>
    </row>
    <row r="416" spans="1:7" x14ac:dyDescent="0.2">
      <c r="A416">
        <v>6048</v>
      </c>
      <c r="B416" s="106" t="s">
        <v>923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6054</v>
      </c>
      <c r="B417" s="106" t="s">
        <v>924</v>
      </c>
      <c r="C417">
        <v>0.05</v>
      </c>
      <c r="D417" s="106">
        <v>0.05</v>
      </c>
      <c r="E417" s="106">
        <v>0.05</v>
      </c>
      <c r="F417">
        <v>0.05</v>
      </c>
      <c r="G417" s="106">
        <v>0</v>
      </c>
    </row>
    <row r="418" spans="1:7" x14ac:dyDescent="0.2">
      <c r="A418">
        <v>6055</v>
      </c>
      <c r="B418" s="106" t="s">
        <v>925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6058</v>
      </c>
      <c r="B419" s="106" t="s">
        <v>926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6078</v>
      </c>
      <c r="B420" s="106" t="s">
        <v>4272</v>
      </c>
      <c r="C420">
        <v>0</v>
      </c>
      <c r="D420" t="s">
        <v>158</v>
      </c>
      <c r="E420">
        <v>0</v>
      </c>
      <c r="F420" s="106">
        <v>0</v>
      </c>
      <c r="G420" t="s">
        <v>158</v>
      </c>
    </row>
    <row r="421" spans="1:7" x14ac:dyDescent="0.2">
      <c r="A421">
        <v>6093</v>
      </c>
      <c r="B421" s="106" t="s">
        <v>927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6098</v>
      </c>
      <c r="B422" s="106" t="s">
        <v>240</v>
      </c>
      <c r="C422">
        <v>0.1</v>
      </c>
      <c r="D422">
        <v>0.1</v>
      </c>
      <c r="E422">
        <v>0.1</v>
      </c>
      <c r="F422">
        <v>0.1</v>
      </c>
      <c r="G422">
        <v>0.3</v>
      </c>
    </row>
    <row r="423" spans="1:7" x14ac:dyDescent="0.2">
      <c r="A423">
        <v>6099</v>
      </c>
      <c r="B423" s="106" t="s">
        <v>928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6101</v>
      </c>
      <c r="B424" s="106" t="s">
        <v>929</v>
      </c>
      <c r="C424">
        <v>0.05</v>
      </c>
      <c r="D424">
        <v>0</v>
      </c>
      <c r="E424">
        <v>0.05</v>
      </c>
      <c r="F424">
        <v>0</v>
      </c>
      <c r="G424" s="106">
        <v>0.15</v>
      </c>
    </row>
    <row r="425" spans="1:7" x14ac:dyDescent="0.2">
      <c r="A425">
        <v>6113</v>
      </c>
      <c r="B425" s="106" t="s">
        <v>3844</v>
      </c>
      <c r="C425">
        <v>0</v>
      </c>
      <c r="D425" s="106">
        <v>0</v>
      </c>
      <c r="E425">
        <v>0</v>
      </c>
      <c r="F425" s="106" t="s">
        <v>158</v>
      </c>
      <c r="G425" s="106">
        <v>0</v>
      </c>
    </row>
    <row r="426" spans="1:7" x14ac:dyDescent="0.2">
      <c r="A426">
        <v>6118</v>
      </c>
      <c r="B426" s="106" t="s">
        <v>3206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6134</v>
      </c>
      <c r="B427" s="106" t="s">
        <v>3679</v>
      </c>
      <c r="C427">
        <v>0</v>
      </c>
      <c r="D427">
        <v>0</v>
      </c>
      <c r="E427" t="s">
        <v>158</v>
      </c>
      <c r="F427" t="s">
        <v>158</v>
      </c>
      <c r="G427" t="s">
        <v>158</v>
      </c>
    </row>
    <row r="428" spans="1:7" x14ac:dyDescent="0.2">
      <c r="A428">
        <v>6135</v>
      </c>
      <c r="B428" s="106" t="s">
        <v>3694</v>
      </c>
      <c r="C428">
        <v>0</v>
      </c>
      <c r="D428">
        <v>0</v>
      </c>
      <c r="E428">
        <v>0</v>
      </c>
      <c r="F428" t="s">
        <v>158</v>
      </c>
      <c r="G428" t="s">
        <v>158</v>
      </c>
    </row>
    <row r="429" spans="1:7" x14ac:dyDescent="0.2">
      <c r="A429">
        <v>6143</v>
      </c>
      <c r="B429" s="106" t="s">
        <v>930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6146</v>
      </c>
      <c r="B430" s="106" t="s">
        <v>931</v>
      </c>
      <c r="C430">
        <v>0.45</v>
      </c>
      <c r="D430">
        <v>0</v>
      </c>
      <c r="E430">
        <v>0.45</v>
      </c>
      <c r="F430">
        <v>0.45</v>
      </c>
      <c r="G430">
        <v>1.35</v>
      </c>
    </row>
    <row r="431" spans="1:7" x14ac:dyDescent="0.2">
      <c r="A431">
        <v>6151</v>
      </c>
      <c r="B431" s="106" t="s">
        <v>932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6157</v>
      </c>
      <c r="B432" s="106" t="s">
        <v>933</v>
      </c>
      <c r="C432">
        <v>0.05</v>
      </c>
      <c r="D432">
        <v>0.05</v>
      </c>
      <c r="E432">
        <v>0.05</v>
      </c>
      <c r="F432" s="106">
        <v>0.05</v>
      </c>
      <c r="G432" s="106">
        <v>0.15</v>
      </c>
    </row>
    <row r="433" spans="1:7" x14ac:dyDescent="0.2">
      <c r="A433">
        <v>6165</v>
      </c>
      <c r="B433" s="106" t="s">
        <v>3386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6187</v>
      </c>
      <c r="B434" s="106" t="s">
        <v>1573</v>
      </c>
      <c r="C434">
        <v>0.05</v>
      </c>
      <c r="D434">
        <v>0.05</v>
      </c>
      <c r="E434">
        <v>0.05</v>
      </c>
      <c r="F434">
        <v>0</v>
      </c>
      <c r="G434">
        <v>0</v>
      </c>
    </row>
    <row r="435" spans="1:7" x14ac:dyDescent="0.2">
      <c r="A435">
        <v>6194</v>
      </c>
      <c r="B435" s="106" t="s">
        <v>934</v>
      </c>
      <c r="C435">
        <v>0.1</v>
      </c>
      <c r="D435">
        <v>0.1</v>
      </c>
      <c r="E435">
        <v>0.1</v>
      </c>
      <c r="F435">
        <v>0.1</v>
      </c>
      <c r="G435">
        <v>0.3</v>
      </c>
    </row>
    <row r="436" spans="1:7" x14ac:dyDescent="0.2">
      <c r="A436">
        <v>6196</v>
      </c>
      <c r="B436" s="106" t="s">
        <v>935</v>
      </c>
      <c r="C436">
        <v>0.1</v>
      </c>
      <c r="D436">
        <v>0.1</v>
      </c>
      <c r="E436">
        <v>0.1</v>
      </c>
      <c r="F436">
        <v>0.1</v>
      </c>
      <c r="G436" s="106">
        <v>0.3</v>
      </c>
    </row>
    <row r="437" spans="1:7" x14ac:dyDescent="0.2">
      <c r="A437">
        <v>6200</v>
      </c>
      <c r="B437" s="106" t="s">
        <v>936</v>
      </c>
      <c r="C437">
        <v>0.05</v>
      </c>
      <c r="D437" s="106">
        <v>0.05</v>
      </c>
      <c r="E437" s="106">
        <v>0.05</v>
      </c>
      <c r="F437" s="106">
        <v>0.05</v>
      </c>
      <c r="G437" s="106">
        <v>0.3</v>
      </c>
    </row>
    <row r="438" spans="1:7" x14ac:dyDescent="0.2">
      <c r="A438">
        <v>6201</v>
      </c>
      <c r="B438" s="106" t="s">
        <v>4273</v>
      </c>
      <c r="C438">
        <v>0</v>
      </c>
      <c r="D438" s="106" t="s">
        <v>158</v>
      </c>
      <c r="E438" s="106">
        <v>0</v>
      </c>
      <c r="F438" s="106">
        <v>0</v>
      </c>
      <c r="G438" s="106">
        <v>0.3</v>
      </c>
    </row>
    <row r="439" spans="1:7" x14ac:dyDescent="0.2">
      <c r="A439">
        <v>6210</v>
      </c>
      <c r="B439" s="106" t="s">
        <v>3590</v>
      </c>
      <c r="C439">
        <v>0</v>
      </c>
      <c r="D439" s="106">
        <v>0</v>
      </c>
      <c r="E439" s="106">
        <v>0</v>
      </c>
      <c r="F439">
        <v>0</v>
      </c>
      <c r="G439" s="106" t="s">
        <v>158</v>
      </c>
    </row>
    <row r="440" spans="1:7" x14ac:dyDescent="0.2">
      <c r="A440">
        <v>6217</v>
      </c>
      <c r="B440" s="106" t="s">
        <v>937</v>
      </c>
      <c r="C440">
        <v>0</v>
      </c>
      <c r="D440" s="106">
        <v>0.05</v>
      </c>
      <c r="E440">
        <v>0</v>
      </c>
      <c r="F440" s="106">
        <v>0</v>
      </c>
      <c r="G440">
        <v>0</v>
      </c>
    </row>
    <row r="441" spans="1:7" x14ac:dyDescent="0.2">
      <c r="A441">
        <v>6218</v>
      </c>
      <c r="B441" s="106" t="s">
        <v>938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6237</v>
      </c>
      <c r="B442" s="106" t="s">
        <v>939</v>
      </c>
      <c r="C442">
        <v>0.05</v>
      </c>
      <c r="D442">
        <v>0.05</v>
      </c>
      <c r="E442" s="106">
        <v>0.05</v>
      </c>
      <c r="F442">
        <v>0.05</v>
      </c>
      <c r="G442">
        <v>0.15</v>
      </c>
    </row>
    <row r="443" spans="1:7" x14ac:dyDescent="0.2">
      <c r="A443">
        <v>6240</v>
      </c>
      <c r="B443" s="106" t="s">
        <v>940</v>
      </c>
      <c r="C443">
        <v>0.05</v>
      </c>
      <c r="D443">
        <v>0.05</v>
      </c>
      <c r="E443">
        <v>0.05</v>
      </c>
      <c r="F443">
        <v>0.05</v>
      </c>
      <c r="G443">
        <v>0.15</v>
      </c>
    </row>
    <row r="444" spans="1:7" x14ac:dyDescent="0.2">
      <c r="A444">
        <v>6258</v>
      </c>
      <c r="B444" s="106" t="s">
        <v>941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6262</v>
      </c>
      <c r="B445" s="106" t="s">
        <v>942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6264</v>
      </c>
      <c r="B446" s="106" t="s">
        <v>3504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6273</v>
      </c>
      <c r="B447" s="106" t="s">
        <v>943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6277</v>
      </c>
      <c r="B448" s="106" t="s">
        <v>3591</v>
      </c>
      <c r="C448">
        <v>0</v>
      </c>
      <c r="D448" s="106">
        <v>0</v>
      </c>
      <c r="E448" s="106">
        <v>0</v>
      </c>
      <c r="F448">
        <v>0</v>
      </c>
      <c r="G448" t="s">
        <v>158</v>
      </c>
    </row>
    <row r="449" spans="1:7" x14ac:dyDescent="0.2">
      <c r="A449">
        <v>6278</v>
      </c>
      <c r="B449" s="106" t="s">
        <v>3181</v>
      </c>
      <c r="C449">
        <v>0</v>
      </c>
      <c r="D449">
        <v>0</v>
      </c>
      <c r="E449">
        <v>0.05</v>
      </c>
      <c r="F449">
        <v>0</v>
      </c>
      <c r="G449">
        <v>0</v>
      </c>
    </row>
    <row r="450" spans="1:7" x14ac:dyDescent="0.2">
      <c r="A450">
        <v>6284</v>
      </c>
      <c r="B450" s="106" t="s">
        <v>944</v>
      </c>
      <c r="C450">
        <v>0.05</v>
      </c>
      <c r="D450">
        <v>0.05</v>
      </c>
      <c r="E450">
        <v>0.05</v>
      </c>
      <c r="F450">
        <v>0.05</v>
      </c>
      <c r="G450">
        <v>0.3</v>
      </c>
    </row>
    <row r="451" spans="1:7" x14ac:dyDescent="0.2">
      <c r="A451">
        <v>6287</v>
      </c>
      <c r="B451" s="106" t="s">
        <v>3505</v>
      </c>
      <c r="C451">
        <v>0</v>
      </c>
      <c r="D451">
        <v>0</v>
      </c>
      <c r="E451">
        <v>0</v>
      </c>
      <c r="F451">
        <v>0.05</v>
      </c>
      <c r="G451">
        <v>0</v>
      </c>
    </row>
    <row r="452" spans="1:7" x14ac:dyDescent="0.2">
      <c r="A452">
        <v>6294</v>
      </c>
      <c r="B452" s="106" t="s">
        <v>3960</v>
      </c>
      <c r="C452">
        <v>0</v>
      </c>
      <c r="D452">
        <v>0</v>
      </c>
      <c r="E452" t="s">
        <v>158</v>
      </c>
      <c r="F452" t="s">
        <v>158</v>
      </c>
      <c r="G452" t="s">
        <v>158</v>
      </c>
    </row>
    <row r="453" spans="1:7" x14ac:dyDescent="0.2">
      <c r="A453">
        <v>6298</v>
      </c>
      <c r="B453" s="106" t="s">
        <v>3592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6302</v>
      </c>
      <c r="B454" s="106" t="s">
        <v>3720</v>
      </c>
      <c r="C454">
        <v>0</v>
      </c>
      <c r="D454" t="s">
        <v>158</v>
      </c>
      <c r="E454" t="s">
        <v>158</v>
      </c>
      <c r="F454" t="s">
        <v>158</v>
      </c>
      <c r="G454" t="s">
        <v>158</v>
      </c>
    </row>
    <row r="455" spans="1:7" x14ac:dyDescent="0.2">
      <c r="A455">
        <v>6305</v>
      </c>
      <c r="B455" s="106" t="s">
        <v>31</v>
      </c>
      <c r="C455">
        <v>0</v>
      </c>
      <c r="D455">
        <v>0.05</v>
      </c>
      <c r="E455">
        <v>0.05</v>
      </c>
      <c r="F455">
        <v>0.05</v>
      </c>
      <c r="G455">
        <v>0.15</v>
      </c>
    </row>
    <row r="456" spans="1:7" x14ac:dyDescent="0.2">
      <c r="A456">
        <v>6315</v>
      </c>
      <c r="B456" s="106" t="s">
        <v>945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6316</v>
      </c>
      <c r="B457" s="106" t="s">
        <v>946</v>
      </c>
      <c r="C457">
        <v>0.5</v>
      </c>
      <c r="D457" s="106">
        <v>5.8</v>
      </c>
      <c r="E457">
        <v>0.05</v>
      </c>
      <c r="F457">
        <v>0.5</v>
      </c>
      <c r="G457" s="106">
        <v>0.15</v>
      </c>
    </row>
    <row r="458" spans="1:7" x14ac:dyDescent="0.2">
      <c r="A458">
        <v>6325</v>
      </c>
      <c r="B458" s="106" t="s">
        <v>947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6330</v>
      </c>
      <c r="B459" s="106" t="s">
        <v>948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">
      <c r="A460">
        <v>6331</v>
      </c>
      <c r="B460" s="106" t="s">
        <v>4274</v>
      </c>
      <c r="C460">
        <v>0</v>
      </c>
      <c r="D460" t="s">
        <v>158</v>
      </c>
      <c r="E460">
        <v>0</v>
      </c>
      <c r="F460">
        <v>0</v>
      </c>
      <c r="G460">
        <v>0</v>
      </c>
    </row>
    <row r="461" spans="1:7" x14ac:dyDescent="0.2">
      <c r="A461">
        <v>6332</v>
      </c>
      <c r="B461" s="106" t="s">
        <v>949</v>
      </c>
      <c r="C461">
        <v>0</v>
      </c>
      <c r="D461" s="106">
        <v>0</v>
      </c>
      <c r="E461">
        <v>0.05</v>
      </c>
      <c r="F461">
        <v>0</v>
      </c>
      <c r="G461">
        <v>0.15</v>
      </c>
    </row>
    <row r="462" spans="1:7" x14ac:dyDescent="0.2">
      <c r="A462">
        <v>6339</v>
      </c>
      <c r="B462" s="106" t="s">
        <v>4275</v>
      </c>
      <c r="C462">
        <v>0.05</v>
      </c>
      <c r="D462" t="s">
        <v>158</v>
      </c>
      <c r="E462">
        <v>0.05</v>
      </c>
      <c r="F462" t="s">
        <v>158</v>
      </c>
      <c r="G462">
        <v>0.15</v>
      </c>
    </row>
    <row r="463" spans="1:7" x14ac:dyDescent="0.2">
      <c r="A463">
        <v>6349</v>
      </c>
      <c r="B463" s="106" t="s">
        <v>950</v>
      </c>
      <c r="C463">
        <v>0.05</v>
      </c>
      <c r="D463">
        <v>0.05</v>
      </c>
      <c r="E463">
        <v>0.05</v>
      </c>
      <c r="F463">
        <v>0.05</v>
      </c>
      <c r="G463">
        <v>0.15</v>
      </c>
    </row>
    <row r="464" spans="1:7" x14ac:dyDescent="0.2">
      <c r="A464">
        <v>6361</v>
      </c>
      <c r="B464" s="106" t="s">
        <v>951</v>
      </c>
      <c r="C464">
        <v>0.05</v>
      </c>
      <c r="D464">
        <v>0.05</v>
      </c>
      <c r="E464">
        <v>0.05</v>
      </c>
      <c r="F464">
        <v>0.05</v>
      </c>
      <c r="G464">
        <v>0.15</v>
      </c>
    </row>
    <row r="465" spans="1:7" x14ac:dyDescent="0.2">
      <c r="A465">
        <v>6362</v>
      </c>
      <c r="B465" s="106" t="s">
        <v>952</v>
      </c>
      <c r="C465">
        <v>0.05</v>
      </c>
      <c r="D465">
        <v>0.05</v>
      </c>
      <c r="E465">
        <v>0.05</v>
      </c>
      <c r="F465">
        <v>0.05</v>
      </c>
      <c r="G465">
        <v>0.15</v>
      </c>
    </row>
    <row r="466" spans="1:7" x14ac:dyDescent="0.2">
      <c r="A466">
        <v>6363</v>
      </c>
      <c r="B466" s="106" t="s">
        <v>953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6367</v>
      </c>
      <c r="B467" s="106" t="s">
        <v>3223</v>
      </c>
      <c r="C467">
        <v>0</v>
      </c>
      <c r="D467" s="106">
        <v>0</v>
      </c>
      <c r="E467" s="106">
        <v>0</v>
      </c>
      <c r="F467" s="106">
        <v>0</v>
      </c>
      <c r="G467" s="106">
        <v>0</v>
      </c>
    </row>
    <row r="468" spans="1:7" x14ac:dyDescent="0.2">
      <c r="A468">
        <v>6368</v>
      </c>
      <c r="B468" s="106" t="s">
        <v>954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6370</v>
      </c>
      <c r="B469" s="106" t="s">
        <v>3700</v>
      </c>
      <c r="C469">
        <v>0</v>
      </c>
      <c r="D469" t="s">
        <v>158</v>
      </c>
      <c r="E469">
        <v>0</v>
      </c>
      <c r="F469" s="106" t="s">
        <v>158</v>
      </c>
      <c r="G469" s="106">
        <v>0</v>
      </c>
    </row>
    <row r="470" spans="1:7" x14ac:dyDescent="0.2">
      <c r="A470">
        <v>6381</v>
      </c>
      <c r="B470" s="106" t="s">
        <v>955</v>
      </c>
      <c r="C470">
        <v>0.05</v>
      </c>
      <c r="D470">
        <v>0.05</v>
      </c>
      <c r="E470">
        <v>0.05</v>
      </c>
      <c r="F470">
        <v>0.05</v>
      </c>
      <c r="G470">
        <v>0.15</v>
      </c>
    </row>
    <row r="471" spans="1:7" x14ac:dyDescent="0.2">
      <c r="A471">
        <v>6383</v>
      </c>
      <c r="B471" s="106" t="s">
        <v>726</v>
      </c>
      <c r="C471">
        <v>0.15</v>
      </c>
      <c r="D471">
        <v>0.15</v>
      </c>
      <c r="E471">
        <v>0.15</v>
      </c>
      <c r="F471">
        <v>0.15</v>
      </c>
      <c r="G471">
        <v>0.45</v>
      </c>
    </row>
    <row r="472" spans="1:7" x14ac:dyDescent="0.2">
      <c r="A472">
        <v>6395</v>
      </c>
      <c r="B472" s="106" t="s">
        <v>3594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6406</v>
      </c>
      <c r="B473" s="106" t="s">
        <v>3352</v>
      </c>
      <c r="C473">
        <v>0.05</v>
      </c>
      <c r="D473">
        <v>0.05</v>
      </c>
      <c r="E473">
        <v>0.05</v>
      </c>
      <c r="F473">
        <v>0.05</v>
      </c>
      <c r="G473">
        <v>0.15</v>
      </c>
    </row>
    <row r="474" spans="1:7" x14ac:dyDescent="0.2">
      <c r="A474">
        <v>6407</v>
      </c>
      <c r="B474" s="106" t="s">
        <v>956</v>
      </c>
      <c r="C474">
        <v>0.05</v>
      </c>
      <c r="D474" s="106">
        <v>0.05</v>
      </c>
      <c r="E474" s="106">
        <v>0.05</v>
      </c>
      <c r="F474">
        <v>0.05</v>
      </c>
      <c r="G474" s="106">
        <v>0.15</v>
      </c>
    </row>
    <row r="475" spans="1:7" x14ac:dyDescent="0.2">
      <c r="A475">
        <v>6412</v>
      </c>
      <c r="B475" s="106" t="s">
        <v>957</v>
      </c>
      <c r="C475">
        <v>0.05</v>
      </c>
      <c r="D475">
        <v>0.05</v>
      </c>
      <c r="E475">
        <v>0.05</v>
      </c>
      <c r="F475">
        <v>0.05</v>
      </c>
      <c r="G475">
        <v>0</v>
      </c>
    </row>
    <row r="476" spans="1:7" x14ac:dyDescent="0.2">
      <c r="A476">
        <v>6413</v>
      </c>
      <c r="B476" s="106" t="s">
        <v>4276</v>
      </c>
      <c r="C476">
        <v>0.05</v>
      </c>
      <c r="D476" t="s">
        <v>158</v>
      </c>
      <c r="E476">
        <v>0.05</v>
      </c>
      <c r="F476">
        <v>0.05</v>
      </c>
      <c r="G476">
        <v>0.15</v>
      </c>
    </row>
    <row r="477" spans="1:7" x14ac:dyDescent="0.2">
      <c r="A477">
        <v>6417</v>
      </c>
      <c r="B477" s="106" t="s">
        <v>3845</v>
      </c>
      <c r="C477">
        <v>0</v>
      </c>
      <c r="D477">
        <v>0</v>
      </c>
      <c r="E477">
        <v>0</v>
      </c>
      <c r="F477" t="s">
        <v>158</v>
      </c>
      <c r="G477">
        <v>0</v>
      </c>
    </row>
    <row r="478" spans="1:7" x14ac:dyDescent="0.2">
      <c r="A478">
        <v>6428</v>
      </c>
      <c r="B478" s="106" t="s">
        <v>958</v>
      </c>
      <c r="C478">
        <v>0.05</v>
      </c>
      <c r="D478">
        <v>0.05</v>
      </c>
      <c r="E478">
        <v>0.05</v>
      </c>
      <c r="F478">
        <v>0.05</v>
      </c>
      <c r="G478">
        <v>0.15</v>
      </c>
    </row>
    <row r="479" spans="1:7" x14ac:dyDescent="0.2">
      <c r="A479">
        <v>6430</v>
      </c>
      <c r="B479" s="106" t="s">
        <v>959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6432</v>
      </c>
      <c r="B480" s="106" t="s">
        <v>3846</v>
      </c>
      <c r="C480">
        <v>0</v>
      </c>
      <c r="D480">
        <v>0</v>
      </c>
      <c r="E480">
        <v>0</v>
      </c>
      <c r="F480" t="s">
        <v>158</v>
      </c>
      <c r="G480" t="s">
        <v>158</v>
      </c>
    </row>
    <row r="481" spans="1:7" x14ac:dyDescent="0.2">
      <c r="A481">
        <v>6448</v>
      </c>
      <c r="B481" s="106" t="s">
        <v>559</v>
      </c>
      <c r="C481">
        <v>0.05</v>
      </c>
      <c r="D481">
        <v>0.05</v>
      </c>
      <c r="E481">
        <v>0.05</v>
      </c>
      <c r="F481">
        <v>0.05</v>
      </c>
      <c r="G481">
        <v>0.15</v>
      </c>
    </row>
    <row r="482" spans="1:7" x14ac:dyDescent="0.2">
      <c r="A482">
        <v>6454</v>
      </c>
      <c r="B482" s="106" t="s">
        <v>960</v>
      </c>
      <c r="C482">
        <v>0.05</v>
      </c>
      <c r="D482">
        <v>0.05</v>
      </c>
      <c r="E482">
        <v>0.05</v>
      </c>
      <c r="F482">
        <v>0.05</v>
      </c>
      <c r="G482">
        <v>0.15</v>
      </c>
    </row>
    <row r="483" spans="1:7" x14ac:dyDescent="0.2">
      <c r="A483">
        <v>6457</v>
      </c>
      <c r="B483" s="106" t="s">
        <v>3847</v>
      </c>
      <c r="C483">
        <v>0</v>
      </c>
      <c r="D483">
        <v>0</v>
      </c>
      <c r="E483">
        <v>0</v>
      </c>
      <c r="F483" t="s">
        <v>158</v>
      </c>
      <c r="G483" s="106" t="s">
        <v>158</v>
      </c>
    </row>
    <row r="484" spans="1:7" x14ac:dyDescent="0.2">
      <c r="A484">
        <v>6459</v>
      </c>
      <c r="B484" s="106" t="s">
        <v>3595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6462</v>
      </c>
      <c r="B485" s="106" t="s">
        <v>4277</v>
      </c>
      <c r="C485">
        <v>0</v>
      </c>
      <c r="D485" t="s">
        <v>158</v>
      </c>
      <c r="E485" t="s">
        <v>158</v>
      </c>
      <c r="F485" t="s">
        <v>158</v>
      </c>
      <c r="G485" t="s">
        <v>158</v>
      </c>
    </row>
    <row r="486" spans="1:7" x14ac:dyDescent="0.2">
      <c r="A486">
        <v>6463</v>
      </c>
      <c r="B486" s="106" t="s">
        <v>961</v>
      </c>
      <c r="C486">
        <v>0.05</v>
      </c>
      <c r="D486" s="106">
        <v>0.05</v>
      </c>
      <c r="E486" s="106">
        <v>0.05</v>
      </c>
      <c r="F486" s="106">
        <v>0.05</v>
      </c>
      <c r="G486">
        <v>0.15</v>
      </c>
    </row>
    <row r="487" spans="1:7" x14ac:dyDescent="0.2">
      <c r="A487">
        <v>6465</v>
      </c>
      <c r="B487" s="106" t="s">
        <v>554</v>
      </c>
      <c r="C487">
        <v>0.2</v>
      </c>
      <c r="D487">
        <v>0.2</v>
      </c>
      <c r="E487">
        <v>0.2</v>
      </c>
      <c r="F487">
        <v>0.2</v>
      </c>
      <c r="G487">
        <v>0.6</v>
      </c>
    </row>
    <row r="488" spans="1:7" x14ac:dyDescent="0.2">
      <c r="A488">
        <v>6473</v>
      </c>
      <c r="B488" s="106" t="s">
        <v>1424</v>
      </c>
      <c r="C488">
        <v>0</v>
      </c>
      <c r="D488" t="s">
        <v>158</v>
      </c>
      <c r="E488" t="s">
        <v>158</v>
      </c>
      <c r="F488" t="s">
        <v>158</v>
      </c>
      <c r="G488" t="s">
        <v>158</v>
      </c>
    </row>
    <row r="489" spans="1:7" x14ac:dyDescent="0.2">
      <c r="A489">
        <v>6479</v>
      </c>
      <c r="B489" s="106" t="s">
        <v>718</v>
      </c>
      <c r="C489">
        <v>0.05</v>
      </c>
      <c r="D489" s="106">
        <v>0.05</v>
      </c>
      <c r="E489">
        <v>0.05</v>
      </c>
      <c r="F489" s="106">
        <v>0.05</v>
      </c>
      <c r="G489">
        <v>0.15</v>
      </c>
    </row>
    <row r="490" spans="1:7" x14ac:dyDescent="0.2">
      <c r="A490">
        <v>6481</v>
      </c>
      <c r="B490" s="106" t="s">
        <v>4278</v>
      </c>
      <c r="C490">
        <v>0</v>
      </c>
      <c r="D490" s="106" t="s">
        <v>158</v>
      </c>
      <c r="E490" s="106" t="s">
        <v>158</v>
      </c>
      <c r="F490" s="106" t="s">
        <v>158</v>
      </c>
      <c r="G490" s="106">
        <v>0</v>
      </c>
    </row>
    <row r="491" spans="1:7" x14ac:dyDescent="0.2">
      <c r="A491">
        <v>6482</v>
      </c>
      <c r="B491" s="106" t="s">
        <v>4279</v>
      </c>
      <c r="C491">
        <v>0</v>
      </c>
      <c r="D491" t="s">
        <v>158</v>
      </c>
      <c r="E491" s="106">
        <v>0</v>
      </c>
      <c r="F491" s="106" t="s">
        <v>158</v>
      </c>
      <c r="G491">
        <v>0</v>
      </c>
    </row>
    <row r="492" spans="1:7" x14ac:dyDescent="0.2">
      <c r="A492">
        <v>6485</v>
      </c>
      <c r="B492" s="106" t="s">
        <v>4280</v>
      </c>
      <c r="C492">
        <v>0</v>
      </c>
      <c r="D492" t="s">
        <v>158</v>
      </c>
      <c r="E492">
        <v>0</v>
      </c>
      <c r="F492">
        <v>0</v>
      </c>
      <c r="G492" t="s">
        <v>158</v>
      </c>
    </row>
    <row r="493" spans="1:7" x14ac:dyDescent="0.2">
      <c r="A493">
        <v>6490</v>
      </c>
      <c r="B493" s="106" t="s">
        <v>962</v>
      </c>
      <c r="C493">
        <v>0</v>
      </c>
      <c r="D493" s="106">
        <v>0</v>
      </c>
      <c r="E493" s="106">
        <v>0.05</v>
      </c>
      <c r="F493" s="106">
        <v>0</v>
      </c>
      <c r="G493">
        <v>0</v>
      </c>
    </row>
    <row r="494" spans="1:7" x14ac:dyDescent="0.2">
      <c r="A494">
        <v>6498</v>
      </c>
      <c r="B494" s="106" t="s">
        <v>3596</v>
      </c>
      <c r="C494">
        <v>0</v>
      </c>
      <c r="D494" s="106">
        <v>0</v>
      </c>
      <c r="E494" s="106">
        <v>0</v>
      </c>
      <c r="F494" s="106">
        <v>0</v>
      </c>
      <c r="G494" s="106" t="s">
        <v>158</v>
      </c>
    </row>
    <row r="495" spans="1:7" x14ac:dyDescent="0.2">
      <c r="A495">
        <v>6503</v>
      </c>
      <c r="B495" s="106" t="s">
        <v>3281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6504</v>
      </c>
      <c r="B496" s="106" t="s">
        <v>3848</v>
      </c>
      <c r="C496">
        <v>0</v>
      </c>
      <c r="D496">
        <v>0</v>
      </c>
      <c r="E496">
        <v>0</v>
      </c>
      <c r="F496" s="106" t="s">
        <v>158</v>
      </c>
      <c r="G496" t="s">
        <v>158</v>
      </c>
    </row>
    <row r="497" spans="1:7" x14ac:dyDescent="0.2">
      <c r="A497">
        <v>6505</v>
      </c>
      <c r="B497" s="106" t="s">
        <v>963</v>
      </c>
      <c r="C497">
        <v>0</v>
      </c>
      <c r="D497">
        <v>0.05</v>
      </c>
      <c r="E497">
        <v>0</v>
      </c>
      <c r="F497">
        <v>0</v>
      </c>
      <c r="G497">
        <v>0</v>
      </c>
    </row>
    <row r="498" spans="1:7" x14ac:dyDescent="0.2">
      <c r="A498">
        <v>6506</v>
      </c>
      <c r="B498" s="106" t="s">
        <v>3597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6508</v>
      </c>
      <c r="B499" s="106" t="s">
        <v>964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6516</v>
      </c>
      <c r="B500" s="106" t="s">
        <v>3849</v>
      </c>
      <c r="C500">
        <v>0.05</v>
      </c>
      <c r="D500">
        <v>0</v>
      </c>
      <c r="E500">
        <v>0.1</v>
      </c>
      <c r="F500" t="s">
        <v>158</v>
      </c>
      <c r="G500">
        <v>0</v>
      </c>
    </row>
    <row r="501" spans="1:7" x14ac:dyDescent="0.2">
      <c r="A501">
        <v>6535</v>
      </c>
      <c r="B501" s="106" t="s">
        <v>965</v>
      </c>
      <c r="C501">
        <v>0</v>
      </c>
      <c r="D501">
        <v>0</v>
      </c>
      <c r="E501">
        <v>0.05</v>
      </c>
      <c r="F501">
        <v>0</v>
      </c>
      <c r="G501" s="106">
        <v>0</v>
      </c>
    </row>
    <row r="502" spans="1:7" x14ac:dyDescent="0.2">
      <c r="A502">
        <v>6547</v>
      </c>
      <c r="B502" s="106" t="s">
        <v>3439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6551</v>
      </c>
      <c r="B503" s="106" t="s">
        <v>3224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6552</v>
      </c>
      <c r="B504" s="106" t="s">
        <v>1574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6584</v>
      </c>
      <c r="B505" s="106" t="s">
        <v>3506</v>
      </c>
      <c r="C505">
        <v>0.05</v>
      </c>
      <c r="D505">
        <v>0</v>
      </c>
      <c r="E505">
        <v>0.05</v>
      </c>
      <c r="F505">
        <v>0.05</v>
      </c>
      <c r="G505">
        <v>0</v>
      </c>
    </row>
    <row r="506" spans="1:7" x14ac:dyDescent="0.2">
      <c r="A506">
        <v>6586</v>
      </c>
      <c r="B506" s="106" t="s">
        <v>966</v>
      </c>
      <c r="C506">
        <v>0.1</v>
      </c>
      <c r="D506" s="106">
        <v>0.1</v>
      </c>
      <c r="E506" s="106">
        <v>0.1</v>
      </c>
      <c r="F506" s="106">
        <v>0.05</v>
      </c>
      <c r="G506" s="106">
        <v>0.3</v>
      </c>
    </row>
    <row r="507" spans="1:7" x14ac:dyDescent="0.2">
      <c r="A507">
        <v>6588</v>
      </c>
      <c r="B507" s="106" t="s">
        <v>556</v>
      </c>
      <c r="C507">
        <v>0.1</v>
      </c>
      <c r="D507" s="106">
        <v>0.1</v>
      </c>
      <c r="E507" s="106">
        <v>0.1</v>
      </c>
      <c r="F507" s="106">
        <v>0.1</v>
      </c>
      <c r="G507" s="106">
        <v>0.3</v>
      </c>
    </row>
    <row r="508" spans="1:7" x14ac:dyDescent="0.2">
      <c r="A508">
        <v>6617</v>
      </c>
      <c r="B508" s="106" t="s">
        <v>4281</v>
      </c>
      <c r="C508">
        <v>0</v>
      </c>
      <c r="D508" t="s">
        <v>158</v>
      </c>
      <c r="E508" s="106">
        <v>0.05</v>
      </c>
      <c r="F508" s="106" t="s">
        <v>158</v>
      </c>
      <c r="G508" s="106">
        <v>0</v>
      </c>
    </row>
    <row r="509" spans="1:7" x14ac:dyDescent="0.2">
      <c r="A509">
        <v>6619</v>
      </c>
      <c r="B509" s="106" t="s">
        <v>3598</v>
      </c>
      <c r="C509">
        <v>0.05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6622</v>
      </c>
      <c r="B510" s="106" t="s">
        <v>967</v>
      </c>
      <c r="C510">
        <v>0.05</v>
      </c>
      <c r="D510">
        <v>0.05</v>
      </c>
      <c r="E510">
        <v>0.1</v>
      </c>
      <c r="F510">
        <v>0.1</v>
      </c>
      <c r="G510" s="106">
        <v>0.3</v>
      </c>
    </row>
    <row r="511" spans="1:7" x14ac:dyDescent="0.2">
      <c r="A511">
        <v>6630</v>
      </c>
      <c r="B511" s="106" t="s">
        <v>4282</v>
      </c>
      <c r="C511">
        <v>0</v>
      </c>
      <c r="D511" t="s">
        <v>158</v>
      </c>
      <c r="E511">
        <v>0</v>
      </c>
      <c r="F511" t="s">
        <v>158</v>
      </c>
      <c r="G511">
        <v>0</v>
      </c>
    </row>
    <row r="512" spans="1:7" x14ac:dyDescent="0.2">
      <c r="A512">
        <v>6640</v>
      </c>
      <c r="B512" s="106" t="s">
        <v>968</v>
      </c>
      <c r="C512">
        <v>0.05</v>
      </c>
      <c r="D512">
        <v>0.05</v>
      </c>
      <c r="E512">
        <v>0.05</v>
      </c>
      <c r="F512">
        <v>0.05</v>
      </c>
      <c r="G512">
        <v>0.45</v>
      </c>
    </row>
    <row r="513" spans="1:7" x14ac:dyDescent="0.2">
      <c r="A513">
        <v>6641</v>
      </c>
      <c r="B513" s="106" t="s">
        <v>969</v>
      </c>
      <c r="C513">
        <v>0</v>
      </c>
      <c r="D513" t="s">
        <v>158</v>
      </c>
      <c r="E513">
        <v>0.05</v>
      </c>
      <c r="F513">
        <v>0.05</v>
      </c>
      <c r="G513">
        <v>0.15</v>
      </c>
    </row>
    <row r="514" spans="1:7" x14ac:dyDescent="0.2">
      <c r="A514">
        <v>6645</v>
      </c>
      <c r="B514" s="106" t="s">
        <v>970</v>
      </c>
      <c r="C514">
        <v>0.15</v>
      </c>
      <c r="D514">
        <v>0.15</v>
      </c>
      <c r="E514">
        <v>0.1</v>
      </c>
      <c r="F514">
        <v>0.1</v>
      </c>
      <c r="G514">
        <v>0.3</v>
      </c>
    </row>
    <row r="515" spans="1:7" x14ac:dyDescent="0.2">
      <c r="A515">
        <v>6652</v>
      </c>
      <c r="B515" s="106" t="s">
        <v>971</v>
      </c>
      <c r="C515">
        <v>0.05</v>
      </c>
      <c r="D515">
        <v>0.05</v>
      </c>
      <c r="E515">
        <v>0</v>
      </c>
      <c r="F515">
        <v>0</v>
      </c>
      <c r="G515">
        <v>0</v>
      </c>
    </row>
    <row r="516" spans="1:7" x14ac:dyDescent="0.2">
      <c r="A516">
        <v>6653</v>
      </c>
      <c r="B516" s="106" t="s">
        <v>3599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6654</v>
      </c>
      <c r="B517" s="106" t="s">
        <v>1373</v>
      </c>
      <c r="C517">
        <v>0.05</v>
      </c>
      <c r="D517">
        <v>0.05</v>
      </c>
      <c r="E517">
        <v>0.05</v>
      </c>
      <c r="F517">
        <v>0.05</v>
      </c>
      <c r="G517">
        <v>28.8</v>
      </c>
    </row>
    <row r="518" spans="1:7" x14ac:dyDescent="0.2">
      <c r="A518">
        <v>6674</v>
      </c>
      <c r="B518" s="106" t="s">
        <v>234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6702</v>
      </c>
      <c r="B519" s="106" t="s">
        <v>236</v>
      </c>
      <c r="C519">
        <v>0.25</v>
      </c>
      <c r="D519" s="106">
        <v>0.2</v>
      </c>
      <c r="E519" s="106">
        <v>0.2</v>
      </c>
      <c r="F519">
        <v>0.2</v>
      </c>
      <c r="G519">
        <v>0.6</v>
      </c>
    </row>
    <row r="520" spans="1:7" x14ac:dyDescent="0.2">
      <c r="A520">
        <v>6704</v>
      </c>
      <c r="B520" s="106" t="s">
        <v>4283</v>
      </c>
      <c r="C520">
        <v>0.05</v>
      </c>
      <c r="D520" s="106" t="s">
        <v>158</v>
      </c>
      <c r="E520" s="106">
        <v>0.05</v>
      </c>
      <c r="F520" t="s">
        <v>158</v>
      </c>
      <c r="G520" s="106">
        <v>0.15</v>
      </c>
    </row>
    <row r="521" spans="1:7" x14ac:dyDescent="0.2">
      <c r="A521">
        <v>6706</v>
      </c>
      <c r="B521" s="106" t="s">
        <v>3600</v>
      </c>
      <c r="C521">
        <v>0</v>
      </c>
      <c r="D521" s="106">
        <v>0</v>
      </c>
      <c r="E521" s="106">
        <v>0.05</v>
      </c>
      <c r="F521">
        <v>0</v>
      </c>
      <c r="G521">
        <v>0</v>
      </c>
    </row>
    <row r="522" spans="1:7" x14ac:dyDescent="0.2">
      <c r="A522">
        <v>6715</v>
      </c>
      <c r="B522" s="106" t="s">
        <v>3440</v>
      </c>
      <c r="C522">
        <v>0.05</v>
      </c>
      <c r="D522">
        <v>0.05</v>
      </c>
      <c r="E522">
        <v>0.05</v>
      </c>
      <c r="F522">
        <v>0</v>
      </c>
      <c r="G522">
        <v>0</v>
      </c>
    </row>
    <row r="523" spans="1:7" x14ac:dyDescent="0.2">
      <c r="A523">
        <v>6724</v>
      </c>
      <c r="B523" s="106" t="s">
        <v>972</v>
      </c>
      <c r="C523">
        <v>0.05</v>
      </c>
      <c r="D523">
        <v>0.05</v>
      </c>
      <c r="E523">
        <v>0.05</v>
      </c>
      <c r="F523">
        <v>0</v>
      </c>
      <c r="G523">
        <v>0</v>
      </c>
    </row>
    <row r="524" spans="1:7" x14ac:dyDescent="0.2">
      <c r="A524">
        <v>6742</v>
      </c>
      <c r="B524" s="106" t="s">
        <v>3507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6744</v>
      </c>
      <c r="B525" s="106" t="s">
        <v>3686</v>
      </c>
      <c r="C525">
        <v>0</v>
      </c>
      <c r="D525" t="s">
        <v>158</v>
      </c>
      <c r="E525" t="s">
        <v>158</v>
      </c>
      <c r="F525" t="s">
        <v>158</v>
      </c>
      <c r="G525">
        <v>0</v>
      </c>
    </row>
    <row r="526" spans="1:7" x14ac:dyDescent="0.2">
      <c r="A526">
        <v>6748</v>
      </c>
      <c r="B526" s="106" t="s">
        <v>973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6750</v>
      </c>
      <c r="B527" s="106" t="s">
        <v>3408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6752</v>
      </c>
      <c r="B528" s="106" t="s">
        <v>55</v>
      </c>
      <c r="C528">
        <v>0.05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6754</v>
      </c>
      <c r="B529" s="106" t="s">
        <v>974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6755</v>
      </c>
      <c r="B530" s="106" t="s">
        <v>698</v>
      </c>
      <c r="C530">
        <v>0.05</v>
      </c>
      <c r="D530">
        <v>0.05</v>
      </c>
      <c r="E530">
        <v>0.05</v>
      </c>
      <c r="F530" s="106">
        <v>0.05</v>
      </c>
      <c r="G530">
        <v>0.15</v>
      </c>
    </row>
    <row r="531" spans="1:7" x14ac:dyDescent="0.2">
      <c r="A531">
        <v>6762</v>
      </c>
      <c r="B531" s="106" t="s">
        <v>4284</v>
      </c>
      <c r="C531">
        <v>0</v>
      </c>
      <c r="D531" t="s">
        <v>158</v>
      </c>
      <c r="E531">
        <v>0</v>
      </c>
      <c r="F531" s="106" t="s">
        <v>158</v>
      </c>
      <c r="G531">
        <v>0</v>
      </c>
    </row>
    <row r="532" spans="1:7" x14ac:dyDescent="0.2">
      <c r="A532">
        <v>6763</v>
      </c>
      <c r="B532" s="106" t="s">
        <v>975</v>
      </c>
      <c r="C532">
        <v>0.05</v>
      </c>
      <c r="D532" s="106">
        <v>0.05</v>
      </c>
      <c r="E532" s="106">
        <v>0.05</v>
      </c>
      <c r="F532">
        <v>0.05</v>
      </c>
      <c r="G532" s="106">
        <v>0.15</v>
      </c>
    </row>
    <row r="533" spans="1:7" x14ac:dyDescent="0.2">
      <c r="A533">
        <v>6785</v>
      </c>
      <c r="B533" s="106" t="s">
        <v>3441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6789</v>
      </c>
      <c r="B534" s="106" t="s">
        <v>3601</v>
      </c>
      <c r="C534">
        <v>0</v>
      </c>
      <c r="D534">
        <v>0</v>
      </c>
      <c r="E534">
        <v>0</v>
      </c>
      <c r="F534">
        <v>0</v>
      </c>
      <c r="G534" t="s">
        <v>158</v>
      </c>
    </row>
    <row r="535" spans="1:7" x14ac:dyDescent="0.2">
      <c r="A535">
        <v>6798</v>
      </c>
      <c r="B535" s="106" t="s">
        <v>976</v>
      </c>
      <c r="C535">
        <v>0</v>
      </c>
      <c r="D535">
        <v>0</v>
      </c>
      <c r="E535">
        <v>0</v>
      </c>
      <c r="F535">
        <v>0</v>
      </c>
      <c r="G535">
        <v>0.15</v>
      </c>
    </row>
    <row r="536" spans="1:7" x14ac:dyDescent="0.2">
      <c r="A536">
        <v>6804</v>
      </c>
      <c r="B536" s="106" t="s">
        <v>977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6806</v>
      </c>
      <c r="B537" s="106" t="s">
        <v>978</v>
      </c>
      <c r="C537">
        <v>0.25</v>
      </c>
      <c r="D537">
        <v>0.25</v>
      </c>
      <c r="E537" s="106">
        <v>0.25</v>
      </c>
      <c r="F537">
        <v>0.25</v>
      </c>
      <c r="G537" s="106">
        <v>0.75</v>
      </c>
    </row>
    <row r="538" spans="1:7" x14ac:dyDescent="0.2">
      <c r="A538">
        <v>6807</v>
      </c>
      <c r="B538" s="106" t="s">
        <v>239</v>
      </c>
      <c r="C538">
        <v>0</v>
      </c>
      <c r="D538">
        <v>0</v>
      </c>
      <c r="E538">
        <v>0</v>
      </c>
      <c r="F538">
        <v>0</v>
      </c>
      <c r="G538">
        <v>0.15</v>
      </c>
    </row>
    <row r="539" spans="1:7" x14ac:dyDescent="0.2">
      <c r="A539">
        <v>6815</v>
      </c>
      <c r="B539" s="106" t="s">
        <v>3602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6817</v>
      </c>
      <c r="B540" s="106" t="s">
        <v>979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6820</v>
      </c>
      <c r="B541" s="106" t="s">
        <v>4285</v>
      </c>
      <c r="C541">
        <v>0</v>
      </c>
      <c r="D541" t="s">
        <v>158</v>
      </c>
      <c r="E541">
        <v>0</v>
      </c>
      <c r="F541">
        <v>0</v>
      </c>
      <c r="G541" t="s">
        <v>158</v>
      </c>
    </row>
    <row r="542" spans="1:7" x14ac:dyDescent="0.2">
      <c r="A542">
        <v>6823</v>
      </c>
      <c r="B542" s="106" t="s">
        <v>980</v>
      </c>
      <c r="C542">
        <v>0</v>
      </c>
      <c r="D542">
        <v>0.05</v>
      </c>
      <c r="E542">
        <v>0.1</v>
      </c>
      <c r="F542">
        <v>0.1</v>
      </c>
      <c r="G542">
        <v>0.3</v>
      </c>
    </row>
    <row r="543" spans="1:7" x14ac:dyDescent="0.2">
      <c r="A543">
        <v>6839</v>
      </c>
      <c r="B543" s="106" t="s">
        <v>981</v>
      </c>
      <c r="C543">
        <v>0.05</v>
      </c>
      <c r="D543">
        <v>0.05</v>
      </c>
      <c r="E543">
        <v>0.05</v>
      </c>
      <c r="F543">
        <v>0.05</v>
      </c>
      <c r="G543">
        <v>0.15</v>
      </c>
    </row>
    <row r="544" spans="1:7" x14ac:dyDescent="0.2">
      <c r="A544">
        <v>6845</v>
      </c>
      <c r="B544" s="106" t="s">
        <v>3691</v>
      </c>
      <c r="C544">
        <v>0</v>
      </c>
      <c r="D544">
        <v>0</v>
      </c>
      <c r="E544">
        <v>0</v>
      </c>
      <c r="F544" t="s">
        <v>158</v>
      </c>
      <c r="G544">
        <v>0</v>
      </c>
    </row>
    <row r="545" spans="1:7" x14ac:dyDescent="0.2">
      <c r="A545">
        <v>6848</v>
      </c>
      <c r="B545" s="106" t="s">
        <v>982</v>
      </c>
      <c r="C545">
        <v>0.05</v>
      </c>
      <c r="D545">
        <v>0.05</v>
      </c>
      <c r="E545">
        <v>0.05</v>
      </c>
      <c r="F545">
        <v>0.05</v>
      </c>
      <c r="G545">
        <v>0.15</v>
      </c>
    </row>
    <row r="546" spans="1:7" x14ac:dyDescent="0.2">
      <c r="A546">
        <v>6850</v>
      </c>
      <c r="B546" s="106" t="s">
        <v>3603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6856</v>
      </c>
      <c r="B547" s="106" t="s">
        <v>235</v>
      </c>
      <c r="C547">
        <v>0.15</v>
      </c>
      <c r="D547">
        <v>0.15</v>
      </c>
      <c r="E547" s="106">
        <v>0.15</v>
      </c>
      <c r="F547" s="106">
        <v>0.15</v>
      </c>
      <c r="G547">
        <v>0.45</v>
      </c>
    </row>
    <row r="548" spans="1:7" x14ac:dyDescent="0.2">
      <c r="A548">
        <v>6859</v>
      </c>
      <c r="B548" s="106" t="s">
        <v>4286</v>
      </c>
      <c r="C548">
        <v>0</v>
      </c>
      <c r="D548" t="s">
        <v>158</v>
      </c>
      <c r="E548">
        <v>0</v>
      </c>
      <c r="F548" t="s">
        <v>158</v>
      </c>
      <c r="G548">
        <v>0</v>
      </c>
    </row>
    <row r="549" spans="1:7" x14ac:dyDescent="0.2">
      <c r="A549">
        <v>6869</v>
      </c>
      <c r="B549" s="106" t="s">
        <v>4287</v>
      </c>
      <c r="C549">
        <v>0</v>
      </c>
      <c r="D549" s="106" t="s">
        <v>158</v>
      </c>
      <c r="E549" t="s">
        <v>158</v>
      </c>
      <c r="F549" s="106" t="s">
        <v>158</v>
      </c>
      <c r="G549" s="106">
        <v>0.45</v>
      </c>
    </row>
    <row r="550" spans="1:7" x14ac:dyDescent="0.2">
      <c r="A550">
        <v>6871</v>
      </c>
      <c r="B550" s="106" t="s">
        <v>983</v>
      </c>
      <c r="C550">
        <v>0.05</v>
      </c>
      <c r="D550" s="106">
        <v>0</v>
      </c>
      <c r="E550">
        <v>0.05</v>
      </c>
      <c r="F550" s="106">
        <v>0.05</v>
      </c>
      <c r="G550" s="106">
        <v>0.15</v>
      </c>
    </row>
    <row r="551" spans="1:7" x14ac:dyDescent="0.2">
      <c r="A551">
        <v>6875</v>
      </c>
      <c r="B551" s="106" t="s">
        <v>3604</v>
      </c>
      <c r="C551">
        <v>0</v>
      </c>
      <c r="D551">
        <v>0</v>
      </c>
      <c r="E551">
        <v>0</v>
      </c>
      <c r="F551">
        <v>0</v>
      </c>
      <c r="G551" t="s">
        <v>158</v>
      </c>
    </row>
    <row r="552" spans="1:7" x14ac:dyDescent="0.2">
      <c r="A552">
        <v>6877</v>
      </c>
      <c r="B552" s="106" t="s">
        <v>3605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6879</v>
      </c>
      <c r="B553" s="106" t="s">
        <v>4288</v>
      </c>
      <c r="C553">
        <v>0</v>
      </c>
      <c r="D553" t="s">
        <v>158</v>
      </c>
      <c r="E553" t="s">
        <v>158</v>
      </c>
      <c r="F553" t="s">
        <v>158</v>
      </c>
      <c r="G553" t="s">
        <v>158</v>
      </c>
    </row>
    <row r="554" spans="1:7" x14ac:dyDescent="0.2">
      <c r="A554">
        <v>6901</v>
      </c>
      <c r="B554" s="106" t="s">
        <v>1575</v>
      </c>
      <c r="C554">
        <v>0.05</v>
      </c>
      <c r="D554">
        <v>0.05</v>
      </c>
      <c r="E554">
        <v>0.05</v>
      </c>
      <c r="F554">
        <v>0.05</v>
      </c>
      <c r="G554">
        <v>0.15</v>
      </c>
    </row>
    <row r="555" spans="1:7" x14ac:dyDescent="0.2">
      <c r="A555">
        <v>6908</v>
      </c>
      <c r="B555" s="106" t="s">
        <v>3606</v>
      </c>
      <c r="C555">
        <v>0</v>
      </c>
      <c r="D555" s="106">
        <v>0</v>
      </c>
      <c r="E555" s="106">
        <v>0</v>
      </c>
      <c r="F555">
        <v>0</v>
      </c>
      <c r="G555" s="106" t="s">
        <v>158</v>
      </c>
    </row>
    <row r="556" spans="1:7" x14ac:dyDescent="0.2">
      <c r="A556">
        <v>6923</v>
      </c>
      <c r="B556" s="106" t="s">
        <v>58</v>
      </c>
      <c r="C556">
        <v>0.05</v>
      </c>
      <c r="D556">
        <v>0.05</v>
      </c>
      <c r="E556" s="106">
        <v>0.05</v>
      </c>
      <c r="F556">
        <v>0.05</v>
      </c>
      <c r="G556">
        <v>0.15</v>
      </c>
    </row>
    <row r="557" spans="1:7" x14ac:dyDescent="0.2">
      <c r="A557">
        <v>6926</v>
      </c>
      <c r="B557" s="106" t="s">
        <v>985</v>
      </c>
      <c r="C557">
        <v>0.05</v>
      </c>
      <c r="D557" s="106">
        <v>0.05</v>
      </c>
      <c r="E557" s="106">
        <v>0.05</v>
      </c>
      <c r="F557" s="106">
        <v>0.05</v>
      </c>
      <c r="G557" s="106">
        <v>0.15</v>
      </c>
    </row>
    <row r="558" spans="1:7" x14ac:dyDescent="0.2">
      <c r="A558">
        <v>6941</v>
      </c>
      <c r="B558" s="106" t="s">
        <v>986</v>
      </c>
      <c r="C558">
        <v>0.05</v>
      </c>
      <c r="D558" s="106">
        <v>0</v>
      </c>
      <c r="E558">
        <v>0.05</v>
      </c>
      <c r="F558" s="106">
        <v>0.05</v>
      </c>
      <c r="G558">
        <v>0.15</v>
      </c>
    </row>
    <row r="559" spans="1:7" x14ac:dyDescent="0.2">
      <c r="A559">
        <v>6947</v>
      </c>
      <c r="B559" s="106" t="s">
        <v>987</v>
      </c>
      <c r="C559">
        <v>0.05</v>
      </c>
      <c r="D559">
        <v>0.05</v>
      </c>
      <c r="E559">
        <v>0.05</v>
      </c>
      <c r="F559">
        <v>0.05</v>
      </c>
      <c r="G559">
        <v>0.15</v>
      </c>
    </row>
    <row r="560" spans="1:7" x14ac:dyDescent="0.2">
      <c r="A560">
        <v>6951</v>
      </c>
      <c r="B560" s="106" t="s">
        <v>229</v>
      </c>
      <c r="C560">
        <v>0.1</v>
      </c>
      <c r="D560">
        <v>0.1</v>
      </c>
      <c r="E560">
        <v>0.1</v>
      </c>
      <c r="F560" s="106">
        <v>0.1</v>
      </c>
      <c r="G560" s="106">
        <v>0.3</v>
      </c>
    </row>
    <row r="561" spans="1:7" x14ac:dyDescent="0.2">
      <c r="A561">
        <v>6952</v>
      </c>
      <c r="B561" s="106" t="s">
        <v>557</v>
      </c>
      <c r="C561">
        <v>0.05</v>
      </c>
      <c r="D561">
        <v>0.05</v>
      </c>
      <c r="E561">
        <v>0.05</v>
      </c>
      <c r="F561" s="106">
        <v>0.05</v>
      </c>
      <c r="G561" s="106">
        <v>0.15</v>
      </c>
    </row>
    <row r="562" spans="1:7" x14ac:dyDescent="0.2">
      <c r="A562">
        <v>6962</v>
      </c>
      <c r="B562" s="106" t="s">
        <v>988</v>
      </c>
      <c r="C562">
        <v>0.05</v>
      </c>
      <c r="D562">
        <v>0.05</v>
      </c>
      <c r="E562">
        <v>0.05</v>
      </c>
      <c r="F562">
        <v>0.05</v>
      </c>
      <c r="G562">
        <v>1.5</v>
      </c>
    </row>
    <row r="563" spans="1:7" x14ac:dyDescent="0.2">
      <c r="A563">
        <v>6966</v>
      </c>
      <c r="B563" s="106" t="s">
        <v>4289</v>
      </c>
      <c r="C563">
        <v>0</v>
      </c>
      <c r="D563" t="s">
        <v>158</v>
      </c>
      <c r="E563" t="s">
        <v>158</v>
      </c>
      <c r="F563" t="s">
        <v>158</v>
      </c>
      <c r="G563">
        <v>0</v>
      </c>
    </row>
    <row r="564" spans="1:7" x14ac:dyDescent="0.2">
      <c r="A564">
        <v>6967</v>
      </c>
      <c r="B564" s="106" t="s">
        <v>989</v>
      </c>
      <c r="C564">
        <v>0.05</v>
      </c>
      <c r="D564">
        <v>0.05</v>
      </c>
      <c r="E564">
        <v>0.05</v>
      </c>
      <c r="F564">
        <v>0.05</v>
      </c>
      <c r="G564">
        <v>0.15</v>
      </c>
    </row>
    <row r="565" spans="1:7" x14ac:dyDescent="0.2">
      <c r="A565">
        <v>6971</v>
      </c>
      <c r="B565" s="106" t="s">
        <v>990</v>
      </c>
      <c r="C565">
        <v>0.15</v>
      </c>
      <c r="D565">
        <v>0.05</v>
      </c>
      <c r="E565">
        <v>0.15</v>
      </c>
      <c r="F565">
        <v>0.15</v>
      </c>
      <c r="G565">
        <v>0.45</v>
      </c>
    </row>
    <row r="566" spans="1:7" x14ac:dyDescent="0.2">
      <c r="A566">
        <v>6976</v>
      </c>
      <c r="B566" s="106" t="s">
        <v>991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6988</v>
      </c>
      <c r="B567" s="106" t="s">
        <v>65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6989</v>
      </c>
      <c r="B568" s="106" t="s">
        <v>3207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7003</v>
      </c>
      <c r="B569" s="106" t="s">
        <v>992</v>
      </c>
      <c r="C569">
        <v>0.05</v>
      </c>
      <c r="D569" s="106">
        <v>0.05</v>
      </c>
      <c r="E569">
        <v>0.05</v>
      </c>
      <c r="F569">
        <v>0.05</v>
      </c>
      <c r="G569" s="106">
        <v>0.15</v>
      </c>
    </row>
    <row r="570" spans="1:7" x14ac:dyDescent="0.2">
      <c r="A570">
        <v>7011</v>
      </c>
      <c r="B570" s="106" t="s">
        <v>4290</v>
      </c>
      <c r="C570">
        <v>0</v>
      </c>
      <c r="D570" t="s">
        <v>158</v>
      </c>
      <c r="E570" s="106">
        <v>0</v>
      </c>
      <c r="F570" s="106">
        <v>0</v>
      </c>
      <c r="G570" s="106">
        <v>0</v>
      </c>
    </row>
    <row r="571" spans="1:7" x14ac:dyDescent="0.2">
      <c r="A571">
        <v>7014</v>
      </c>
      <c r="B571" s="106" t="s">
        <v>4291</v>
      </c>
      <c r="C571">
        <v>0</v>
      </c>
      <c r="D571" t="s">
        <v>158</v>
      </c>
      <c r="E571" s="106">
        <v>0</v>
      </c>
      <c r="F571" s="106">
        <v>0</v>
      </c>
      <c r="G571" s="106">
        <v>0</v>
      </c>
    </row>
    <row r="572" spans="1:7" x14ac:dyDescent="0.2">
      <c r="A572">
        <v>7030</v>
      </c>
      <c r="B572" s="106" t="s">
        <v>3193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7102</v>
      </c>
      <c r="B573" s="106" t="s">
        <v>993</v>
      </c>
      <c r="C573">
        <v>0.05</v>
      </c>
      <c r="D573">
        <v>0.05</v>
      </c>
      <c r="E573" s="106">
        <v>0.05</v>
      </c>
      <c r="F573">
        <v>0.05</v>
      </c>
      <c r="G573">
        <v>0.15</v>
      </c>
    </row>
    <row r="574" spans="1:7" x14ac:dyDescent="0.2">
      <c r="A574">
        <v>7105</v>
      </c>
      <c r="B574" s="106" t="s">
        <v>994</v>
      </c>
      <c r="C574">
        <v>0.05</v>
      </c>
      <c r="D574">
        <v>0.1</v>
      </c>
      <c r="E574">
        <v>0.1</v>
      </c>
      <c r="F574">
        <v>0.1</v>
      </c>
      <c r="G574">
        <v>0.15</v>
      </c>
    </row>
    <row r="575" spans="1:7" x14ac:dyDescent="0.2">
      <c r="A575">
        <v>7122</v>
      </c>
      <c r="B575" s="106" t="s">
        <v>4292</v>
      </c>
      <c r="C575">
        <v>0</v>
      </c>
      <c r="D575" s="106" t="s">
        <v>158</v>
      </c>
      <c r="E575" s="106">
        <v>0</v>
      </c>
      <c r="F575" t="s">
        <v>158</v>
      </c>
      <c r="G575" t="s">
        <v>158</v>
      </c>
    </row>
    <row r="576" spans="1:7" x14ac:dyDescent="0.2">
      <c r="A576">
        <v>7150</v>
      </c>
      <c r="B576" s="106" t="s">
        <v>995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7164</v>
      </c>
      <c r="B577" s="106" t="s">
        <v>3663</v>
      </c>
      <c r="C577">
        <v>0</v>
      </c>
      <c r="D577">
        <v>0</v>
      </c>
      <c r="E577" s="106">
        <v>0</v>
      </c>
      <c r="F577" s="106" t="s">
        <v>158</v>
      </c>
      <c r="G577" s="106">
        <v>0</v>
      </c>
    </row>
    <row r="578" spans="1:7" x14ac:dyDescent="0.2">
      <c r="A578">
        <v>7167</v>
      </c>
      <c r="B578" s="106" t="s">
        <v>3442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7180</v>
      </c>
      <c r="B579" s="106" t="s">
        <v>1374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7181</v>
      </c>
      <c r="B580" s="106" t="s">
        <v>64</v>
      </c>
      <c r="C580">
        <v>0.05</v>
      </c>
      <c r="D580">
        <v>0.05</v>
      </c>
      <c r="E580">
        <v>0.05</v>
      </c>
      <c r="F580">
        <v>0.05</v>
      </c>
      <c r="G580">
        <v>0.15</v>
      </c>
    </row>
    <row r="581" spans="1:7" x14ac:dyDescent="0.2">
      <c r="A581">
        <v>7184</v>
      </c>
      <c r="B581" s="106" t="s">
        <v>996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7186</v>
      </c>
      <c r="B582" s="106" t="s">
        <v>713</v>
      </c>
      <c r="C582">
        <v>0</v>
      </c>
      <c r="D582">
        <v>0.05</v>
      </c>
      <c r="E582">
        <v>0</v>
      </c>
      <c r="F582">
        <v>0</v>
      </c>
      <c r="G582">
        <v>0.15</v>
      </c>
    </row>
    <row r="583" spans="1:7" x14ac:dyDescent="0.2">
      <c r="A583">
        <v>7189</v>
      </c>
      <c r="B583" s="106" t="s">
        <v>45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7190</v>
      </c>
      <c r="B584" s="106" t="s">
        <v>997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7192</v>
      </c>
      <c r="B585" s="106" t="s">
        <v>3208</v>
      </c>
      <c r="C585">
        <v>0.05</v>
      </c>
      <c r="D585">
        <v>0.05</v>
      </c>
      <c r="E585" s="106">
        <v>0.05</v>
      </c>
      <c r="F585" s="106">
        <v>0</v>
      </c>
      <c r="G585" s="106">
        <v>0</v>
      </c>
    </row>
    <row r="586" spans="1:7" x14ac:dyDescent="0.2">
      <c r="A586">
        <v>7201</v>
      </c>
      <c r="B586" s="106" t="s">
        <v>3387</v>
      </c>
      <c r="C586">
        <v>0</v>
      </c>
      <c r="D586" t="s">
        <v>158</v>
      </c>
      <c r="E586">
        <v>0</v>
      </c>
      <c r="F586" t="s">
        <v>158</v>
      </c>
      <c r="G586">
        <v>0</v>
      </c>
    </row>
    <row r="587" spans="1:7" x14ac:dyDescent="0.2">
      <c r="A587">
        <v>7203</v>
      </c>
      <c r="B587" s="106" t="s">
        <v>233</v>
      </c>
      <c r="C587">
        <v>0.15</v>
      </c>
      <c r="D587">
        <v>0.15</v>
      </c>
      <c r="E587">
        <v>0.15</v>
      </c>
      <c r="F587">
        <v>0.15</v>
      </c>
      <c r="G587">
        <v>0.45</v>
      </c>
    </row>
    <row r="588" spans="1:7" x14ac:dyDescent="0.2">
      <c r="A588">
        <v>7205</v>
      </c>
      <c r="B588" s="106" t="s">
        <v>60</v>
      </c>
      <c r="C588">
        <v>0.05</v>
      </c>
      <c r="D588">
        <v>0.05</v>
      </c>
      <c r="E588">
        <v>0.05</v>
      </c>
      <c r="F588">
        <v>0.05</v>
      </c>
      <c r="G588">
        <v>0.15</v>
      </c>
    </row>
    <row r="589" spans="1:7" x14ac:dyDescent="0.2">
      <c r="A589">
        <v>7212</v>
      </c>
      <c r="B589" s="106" t="s">
        <v>3443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7222</v>
      </c>
      <c r="B590" s="106" t="s">
        <v>999</v>
      </c>
      <c r="C590">
        <v>0.05</v>
      </c>
      <c r="D590" s="106">
        <v>0.05</v>
      </c>
      <c r="E590">
        <v>0.05</v>
      </c>
      <c r="F590">
        <v>0.05</v>
      </c>
      <c r="G590">
        <v>0.15</v>
      </c>
    </row>
    <row r="591" spans="1:7" x14ac:dyDescent="0.2">
      <c r="A591">
        <v>7224</v>
      </c>
      <c r="B591" s="106" t="s">
        <v>1000</v>
      </c>
      <c r="C591">
        <v>0</v>
      </c>
      <c r="D591" s="106">
        <v>0</v>
      </c>
      <c r="E591">
        <v>0.05</v>
      </c>
      <c r="F591">
        <v>0.05</v>
      </c>
      <c r="G591">
        <v>0</v>
      </c>
    </row>
    <row r="592" spans="1:7" x14ac:dyDescent="0.2">
      <c r="A592">
        <v>7236</v>
      </c>
      <c r="B592" s="106" t="s">
        <v>1001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7239</v>
      </c>
      <c r="B593" s="106" t="s">
        <v>1002</v>
      </c>
      <c r="C593">
        <v>0.05</v>
      </c>
      <c r="D593">
        <v>0.05</v>
      </c>
      <c r="E593">
        <v>0.05</v>
      </c>
      <c r="F593">
        <v>0.05</v>
      </c>
      <c r="G593">
        <v>0.15</v>
      </c>
    </row>
    <row r="594" spans="1:7" x14ac:dyDescent="0.2">
      <c r="A594">
        <v>7240</v>
      </c>
      <c r="B594" s="106" t="s">
        <v>1003</v>
      </c>
      <c r="C594">
        <v>0</v>
      </c>
      <c r="D594">
        <v>0</v>
      </c>
      <c r="E594">
        <v>0</v>
      </c>
      <c r="F594" t="s">
        <v>158</v>
      </c>
      <c r="G594" t="s">
        <v>158</v>
      </c>
    </row>
    <row r="595" spans="1:7" x14ac:dyDescent="0.2">
      <c r="A595">
        <v>7256</v>
      </c>
      <c r="B595" s="106" t="s">
        <v>3961</v>
      </c>
      <c r="C595">
        <v>0</v>
      </c>
      <c r="D595">
        <v>0</v>
      </c>
      <c r="E595" t="s">
        <v>158</v>
      </c>
      <c r="F595" s="106">
        <v>0</v>
      </c>
      <c r="G595" t="s">
        <v>158</v>
      </c>
    </row>
    <row r="596" spans="1:7" x14ac:dyDescent="0.2">
      <c r="A596">
        <v>7261</v>
      </c>
      <c r="B596" s="106" t="s">
        <v>4293</v>
      </c>
      <c r="C596">
        <v>0</v>
      </c>
      <c r="D596" t="s">
        <v>158</v>
      </c>
      <c r="E596">
        <v>0.05</v>
      </c>
      <c r="F596">
        <v>0</v>
      </c>
      <c r="G596">
        <v>0</v>
      </c>
    </row>
    <row r="597" spans="1:7" x14ac:dyDescent="0.2">
      <c r="A597">
        <v>7267</v>
      </c>
      <c r="B597" s="106" t="s">
        <v>61</v>
      </c>
      <c r="C597">
        <v>0</v>
      </c>
      <c r="D597">
        <v>0</v>
      </c>
      <c r="E597">
        <v>0</v>
      </c>
      <c r="F597" t="s">
        <v>158</v>
      </c>
      <c r="G597" t="s">
        <v>158</v>
      </c>
    </row>
    <row r="598" spans="1:7" x14ac:dyDescent="0.2">
      <c r="A598">
        <v>7269</v>
      </c>
      <c r="B598" s="106" t="s">
        <v>1576</v>
      </c>
      <c r="C598">
        <v>0.1</v>
      </c>
      <c r="D598">
        <v>0.15</v>
      </c>
      <c r="E598" s="106">
        <v>0.15</v>
      </c>
      <c r="F598" s="106">
        <v>0.1</v>
      </c>
      <c r="G598" s="106">
        <v>0.3</v>
      </c>
    </row>
    <row r="599" spans="1:7" x14ac:dyDescent="0.2">
      <c r="A599">
        <v>7277</v>
      </c>
      <c r="B599" s="106" t="s">
        <v>1004</v>
      </c>
      <c r="C599">
        <v>0.05</v>
      </c>
      <c r="D599">
        <v>0.05</v>
      </c>
      <c r="E599">
        <v>0.05</v>
      </c>
      <c r="F599" s="106">
        <v>0.05</v>
      </c>
      <c r="G599">
        <v>0.15</v>
      </c>
    </row>
    <row r="600" spans="1:7" x14ac:dyDescent="0.2">
      <c r="A600">
        <v>7278</v>
      </c>
      <c r="B600" s="106" t="s">
        <v>46</v>
      </c>
      <c r="C600">
        <v>0.05</v>
      </c>
      <c r="D600">
        <v>0.05</v>
      </c>
      <c r="E600">
        <v>0.05</v>
      </c>
      <c r="F600">
        <v>0.05</v>
      </c>
      <c r="G600">
        <v>0</v>
      </c>
    </row>
    <row r="601" spans="1:7" x14ac:dyDescent="0.2">
      <c r="A601">
        <v>7280</v>
      </c>
      <c r="B601" s="106" t="s">
        <v>1005</v>
      </c>
      <c r="C601">
        <v>0</v>
      </c>
      <c r="D601">
        <v>0</v>
      </c>
      <c r="E601">
        <v>0.05</v>
      </c>
      <c r="F601">
        <v>0</v>
      </c>
      <c r="G601">
        <v>0.15</v>
      </c>
    </row>
    <row r="602" spans="1:7" x14ac:dyDescent="0.2">
      <c r="A602">
        <v>7294</v>
      </c>
      <c r="B602" s="106" t="s">
        <v>1321</v>
      </c>
      <c r="C602">
        <v>0.05</v>
      </c>
      <c r="D602" s="106">
        <v>0.05</v>
      </c>
      <c r="E602">
        <v>0.05</v>
      </c>
      <c r="F602" s="106">
        <v>0.05</v>
      </c>
      <c r="G602">
        <v>0.15</v>
      </c>
    </row>
    <row r="603" spans="1:7" x14ac:dyDescent="0.2">
      <c r="A603">
        <v>7296</v>
      </c>
      <c r="B603" s="106" t="s">
        <v>4294</v>
      </c>
      <c r="C603">
        <v>0.05</v>
      </c>
      <c r="D603" s="106" t="s">
        <v>158</v>
      </c>
      <c r="E603" s="106">
        <v>0.05</v>
      </c>
      <c r="F603" s="106">
        <v>0</v>
      </c>
      <c r="G603" s="106">
        <v>0</v>
      </c>
    </row>
    <row r="604" spans="1:7" x14ac:dyDescent="0.2">
      <c r="A604">
        <v>7309</v>
      </c>
      <c r="B604" s="106" t="s">
        <v>1006</v>
      </c>
      <c r="C604">
        <v>0.3</v>
      </c>
      <c r="D604" s="106">
        <v>0.3</v>
      </c>
      <c r="E604" s="106">
        <v>0.3</v>
      </c>
      <c r="F604" s="106">
        <v>0.25</v>
      </c>
      <c r="G604" s="106">
        <v>0.9</v>
      </c>
    </row>
    <row r="605" spans="1:7" x14ac:dyDescent="0.2">
      <c r="A605">
        <v>7313</v>
      </c>
      <c r="B605" s="106" t="s">
        <v>3282</v>
      </c>
      <c r="C605">
        <v>0</v>
      </c>
      <c r="D605">
        <v>0</v>
      </c>
      <c r="E605">
        <v>0.05</v>
      </c>
      <c r="F605">
        <v>0</v>
      </c>
      <c r="G605">
        <v>0</v>
      </c>
    </row>
    <row r="606" spans="1:7" x14ac:dyDescent="0.2">
      <c r="A606">
        <v>7322</v>
      </c>
      <c r="B606" s="106" t="s">
        <v>3301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7327</v>
      </c>
      <c r="B607" s="106" t="s">
        <v>3708</v>
      </c>
      <c r="C607">
        <v>0.05</v>
      </c>
      <c r="D607" t="s">
        <v>158</v>
      </c>
      <c r="E607" s="106">
        <v>0</v>
      </c>
      <c r="F607" s="106" t="s">
        <v>158</v>
      </c>
      <c r="G607">
        <v>0</v>
      </c>
    </row>
    <row r="608" spans="1:7" x14ac:dyDescent="0.2">
      <c r="A608">
        <v>7416</v>
      </c>
      <c r="B608" s="106" t="s">
        <v>1007</v>
      </c>
      <c r="C608">
        <v>0.05</v>
      </c>
      <c r="D608">
        <v>0.05</v>
      </c>
      <c r="E608" s="106">
        <v>0.05</v>
      </c>
      <c r="F608" s="106">
        <v>0.05</v>
      </c>
      <c r="G608" s="106">
        <v>0.15</v>
      </c>
    </row>
    <row r="609" spans="1:7" x14ac:dyDescent="0.2">
      <c r="A609">
        <v>7420</v>
      </c>
      <c r="B609" s="106" t="s">
        <v>4295</v>
      </c>
      <c r="C609">
        <v>0</v>
      </c>
      <c r="D609" t="s">
        <v>158</v>
      </c>
      <c r="E609">
        <v>0.05</v>
      </c>
      <c r="F609" t="s">
        <v>158</v>
      </c>
      <c r="G609">
        <v>0</v>
      </c>
    </row>
    <row r="610" spans="1:7" x14ac:dyDescent="0.2">
      <c r="A610">
        <v>7421</v>
      </c>
      <c r="B610" s="106" t="s">
        <v>3962</v>
      </c>
      <c r="C610">
        <v>0</v>
      </c>
      <c r="D610">
        <v>0</v>
      </c>
      <c r="E610" t="s">
        <v>158</v>
      </c>
      <c r="F610" t="s">
        <v>158</v>
      </c>
      <c r="G610" t="s">
        <v>158</v>
      </c>
    </row>
    <row r="611" spans="1:7" x14ac:dyDescent="0.2">
      <c r="A611">
        <v>7427</v>
      </c>
      <c r="B611" s="106" t="s">
        <v>1008</v>
      </c>
      <c r="C611">
        <v>0</v>
      </c>
      <c r="D611">
        <v>0</v>
      </c>
      <c r="E611">
        <v>0.05</v>
      </c>
      <c r="F611">
        <v>0</v>
      </c>
      <c r="G611">
        <v>0</v>
      </c>
    </row>
    <row r="612" spans="1:7" x14ac:dyDescent="0.2">
      <c r="A612">
        <v>7442</v>
      </c>
      <c r="B612" s="106" t="s">
        <v>1009</v>
      </c>
      <c r="C612">
        <v>0.05</v>
      </c>
      <c r="D612">
        <v>0.05</v>
      </c>
      <c r="E612">
        <v>0.05</v>
      </c>
      <c r="F612">
        <v>0.05</v>
      </c>
      <c r="G612">
        <v>0.15</v>
      </c>
    </row>
    <row r="613" spans="1:7" x14ac:dyDescent="0.2">
      <c r="A613">
        <v>7445</v>
      </c>
      <c r="B613" s="106" t="s">
        <v>1010</v>
      </c>
      <c r="C613">
        <v>0.05</v>
      </c>
      <c r="D613">
        <v>0.05</v>
      </c>
      <c r="E613">
        <v>0.05</v>
      </c>
      <c r="F613">
        <v>0.05</v>
      </c>
      <c r="G613">
        <v>0.15</v>
      </c>
    </row>
    <row r="614" spans="1:7" x14ac:dyDescent="0.2">
      <c r="A614">
        <v>7451</v>
      </c>
      <c r="B614" s="106" t="s">
        <v>1011</v>
      </c>
      <c r="C614">
        <v>0.05</v>
      </c>
      <c r="D614">
        <v>0.05</v>
      </c>
      <c r="E614">
        <v>0.05</v>
      </c>
      <c r="F614">
        <v>0.05</v>
      </c>
      <c r="G614">
        <v>0.15</v>
      </c>
    </row>
    <row r="615" spans="1:7" x14ac:dyDescent="0.2">
      <c r="A615">
        <v>7455</v>
      </c>
      <c r="B615" s="106" t="s">
        <v>3963</v>
      </c>
      <c r="C615">
        <v>0</v>
      </c>
      <c r="D615">
        <v>0</v>
      </c>
      <c r="E615" t="s">
        <v>158</v>
      </c>
      <c r="F615">
        <v>0</v>
      </c>
      <c r="G615" t="s">
        <v>158</v>
      </c>
    </row>
    <row r="616" spans="1:7" x14ac:dyDescent="0.2">
      <c r="A616">
        <v>7459</v>
      </c>
      <c r="B616" s="106" t="s">
        <v>1012</v>
      </c>
      <c r="C616">
        <v>0.05</v>
      </c>
      <c r="D616">
        <v>0.05</v>
      </c>
      <c r="E616">
        <v>0.05</v>
      </c>
      <c r="F616">
        <v>0.05</v>
      </c>
      <c r="G616">
        <v>0.15</v>
      </c>
    </row>
    <row r="617" spans="1:7" x14ac:dyDescent="0.2">
      <c r="A617">
        <v>7463</v>
      </c>
      <c r="B617" s="106" t="s">
        <v>1013</v>
      </c>
      <c r="C617">
        <v>0.05</v>
      </c>
      <c r="D617">
        <v>0.05</v>
      </c>
      <c r="E617">
        <v>0.05</v>
      </c>
      <c r="F617">
        <v>0.05</v>
      </c>
      <c r="G617">
        <v>0.15</v>
      </c>
    </row>
    <row r="618" spans="1:7" x14ac:dyDescent="0.2">
      <c r="A618">
        <v>7475</v>
      </c>
      <c r="B618" s="106" t="s">
        <v>1014</v>
      </c>
      <c r="C618">
        <v>0.05</v>
      </c>
      <c r="D618" s="106">
        <v>0.05</v>
      </c>
      <c r="E618">
        <v>0.05</v>
      </c>
      <c r="F618" s="106">
        <v>0.05</v>
      </c>
      <c r="G618" s="106">
        <v>0.15</v>
      </c>
    </row>
    <row r="619" spans="1:7" x14ac:dyDescent="0.2">
      <c r="A619">
        <v>7480</v>
      </c>
      <c r="B619" s="106" t="s">
        <v>1015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7482</v>
      </c>
      <c r="B620" s="106" t="s">
        <v>1016</v>
      </c>
      <c r="C620">
        <v>0.05</v>
      </c>
      <c r="D620">
        <v>0.05</v>
      </c>
      <c r="E620">
        <v>0.05</v>
      </c>
      <c r="F620">
        <v>0.05</v>
      </c>
      <c r="G620">
        <v>0.15</v>
      </c>
    </row>
    <row r="621" spans="1:7" x14ac:dyDescent="0.2">
      <c r="A621">
        <v>7487</v>
      </c>
      <c r="B621" s="106" t="s">
        <v>3607</v>
      </c>
      <c r="C621">
        <v>0.05</v>
      </c>
      <c r="D621" s="106">
        <v>0</v>
      </c>
      <c r="E621">
        <v>0.05</v>
      </c>
      <c r="F621">
        <v>0.05</v>
      </c>
      <c r="G621" t="s">
        <v>158</v>
      </c>
    </row>
    <row r="622" spans="1:7" x14ac:dyDescent="0.2">
      <c r="A622">
        <v>7494</v>
      </c>
      <c r="B622" s="106" t="s">
        <v>1017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7506</v>
      </c>
      <c r="B623" s="106" t="s">
        <v>1018</v>
      </c>
      <c r="C623">
        <v>0.05</v>
      </c>
      <c r="D623">
        <v>0.05</v>
      </c>
      <c r="E623">
        <v>0.05</v>
      </c>
      <c r="F623">
        <v>0.05</v>
      </c>
      <c r="G623">
        <v>0.15</v>
      </c>
    </row>
    <row r="624" spans="1:7" x14ac:dyDescent="0.2">
      <c r="A624">
        <v>7510</v>
      </c>
      <c r="B624" s="106" t="s">
        <v>3964</v>
      </c>
      <c r="C624">
        <v>0</v>
      </c>
      <c r="D624">
        <v>0</v>
      </c>
      <c r="E624" t="s">
        <v>158</v>
      </c>
      <c r="F624" t="s">
        <v>158</v>
      </c>
      <c r="G624" t="s">
        <v>158</v>
      </c>
    </row>
    <row r="625" spans="1:7" x14ac:dyDescent="0.2">
      <c r="A625">
        <v>7513</v>
      </c>
      <c r="B625" s="106" t="s">
        <v>3182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7524</v>
      </c>
      <c r="B626" s="106" t="s">
        <v>1019</v>
      </c>
      <c r="C626">
        <v>0.05</v>
      </c>
      <c r="D626">
        <v>0.05</v>
      </c>
      <c r="E626">
        <v>0.05</v>
      </c>
      <c r="F626" s="106">
        <v>0.05</v>
      </c>
      <c r="G626" s="106">
        <v>0</v>
      </c>
    </row>
    <row r="627" spans="1:7" x14ac:dyDescent="0.2">
      <c r="A627">
        <v>7525</v>
      </c>
      <c r="B627" s="106" t="s">
        <v>1356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">
      <c r="A628">
        <v>7545</v>
      </c>
      <c r="B628" s="106" t="s">
        <v>3965</v>
      </c>
      <c r="C628">
        <v>0</v>
      </c>
      <c r="D628">
        <v>0</v>
      </c>
      <c r="E628" t="s">
        <v>158</v>
      </c>
      <c r="F628">
        <v>0</v>
      </c>
      <c r="G628">
        <v>0</v>
      </c>
    </row>
    <row r="629" spans="1:7" x14ac:dyDescent="0.2">
      <c r="A629">
        <v>7550</v>
      </c>
      <c r="B629" s="106" t="s">
        <v>3851</v>
      </c>
      <c r="C629">
        <v>0</v>
      </c>
      <c r="D629">
        <v>0</v>
      </c>
      <c r="E629">
        <v>0</v>
      </c>
      <c r="F629" t="s">
        <v>158</v>
      </c>
      <c r="G629">
        <v>0</v>
      </c>
    </row>
    <row r="630" spans="1:7" x14ac:dyDescent="0.2">
      <c r="A630">
        <v>7552</v>
      </c>
      <c r="B630" s="106" t="s">
        <v>3608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7561</v>
      </c>
      <c r="B631" s="106" t="s">
        <v>1577</v>
      </c>
      <c r="C631">
        <v>0.05</v>
      </c>
      <c r="D631" s="106">
        <v>0.05</v>
      </c>
      <c r="E631" s="106">
        <v>0.05</v>
      </c>
      <c r="F631" s="106">
        <v>0.05</v>
      </c>
      <c r="G631" s="106">
        <v>0.15</v>
      </c>
    </row>
    <row r="632" spans="1:7" x14ac:dyDescent="0.2">
      <c r="A632">
        <v>7570</v>
      </c>
      <c r="B632" s="106" t="s">
        <v>4296</v>
      </c>
      <c r="C632">
        <v>0</v>
      </c>
      <c r="D632" s="106" t="s">
        <v>158</v>
      </c>
      <c r="E632" s="106">
        <v>0</v>
      </c>
      <c r="F632" s="106" t="s">
        <v>158</v>
      </c>
      <c r="G632" s="106">
        <v>0</v>
      </c>
    </row>
    <row r="633" spans="1:7" x14ac:dyDescent="0.2">
      <c r="A633">
        <v>7599</v>
      </c>
      <c r="B633" s="106" t="s">
        <v>3388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7601</v>
      </c>
      <c r="B634" s="106" t="s">
        <v>1020</v>
      </c>
      <c r="C634">
        <v>0.05</v>
      </c>
      <c r="D634">
        <v>0</v>
      </c>
      <c r="E634">
        <v>0.05</v>
      </c>
      <c r="F634">
        <v>0.05</v>
      </c>
      <c r="G634">
        <v>0.15</v>
      </c>
    </row>
    <row r="635" spans="1:7" x14ac:dyDescent="0.2">
      <c r="A635">
        <v>7605</v>
      </c>
      <c r="B635" s="106" t="s">
        <v>3609</v>
      </c>
      <c r="C635">
        <v>0</v>
      </c>
      <c r="D635">
        <v>0</v>
      </c>
      <c r="E635">
        <v>0</v>
      </c>
      <c r="F635">
        <v>0</v>
      </c>
      <c r="G635" t="s">
        <v>158</v>
      </c>
    </row>
    <row r="636" spans="1:7" x14ac:dyDescent="0.2">
      <c r="A636">
        <v>7609</v>
      </c>
      <c r="B636" s="106" t="s">
        <v>3610</v>
      </c>
      <c r="C636">
        <v>0</v>
      </c>
      <c r="D636" s="106">
        <v>0</v>
      </c>
      <c r="E636" s="106">
        <v>0</v>
      </c>
      <c r="F636" s="106">
        <v>0</v>
      </c>
      <c r="G636" s="106" t="s">
        <v>158</v>
      </c>
    </row>
    <row r="637" spans="1:7" x14ac:dyDescent="0.2">
      <c r="A637">
        <v>7611</v>
      </c>
      <c r="B637" s="106" t="s">
        <v>3444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7615</v>
      </c>
      <c r="B638" s="106" t="s">
        <v>1021</v>
      </c>
      <c r="C638">
        <v>0.05</v>
      </c>
      <c r="D638">
        <v>0</v>
      </c>
      <c r="E638">
        <v>0.05</v>
      </c>
      <c r="F638">
        <v>0</v>
      </c>
      <c r="G638">
        <v>0</v>
      </c>
    </row>
    <row r="639" spans="1:7" x14ac:dyDescent="0.2">
      <c r="A639">
        <v>7616</v>
      </c>
      <c r="B639" s="106" t="s">
        <v>1022</v>
      </c>
      <c r="C639">
        <v>0.05</v>
      </c>
      <c r="D639">
        <v>0.05</v>
      </c>
      <c r="E639">
        <v>0.05</v>
      </c>
      <c r="F639">
        <v>0.05</v>
      </c>
      <c r="G639">
        <v>0.15</v>
      </c>
    </row>
    <row r="640" spans="1:7" x14ac:dyDescent="0.2">
      <c r="A640">
        <v>7618</v>
      </c>
      <c r="B640" s="106" t="s">
        <v>1419</v>
      </c>
      <c r="C640">
        <v>0.05</v>
      </c>
      <c r="D640">
        <v>0.05</v>
      </c>
      <c r="E640">
        <v>0.05</v>
      </c>
      <c r="F640">
        <v>0.05</v>
      </c>
      <c r="G640">
        <v>0</v>
      </c>
    </row>
    <row r="641" spans="1:7" x14ac:dyDescent="0.2">
      <c r="A641">
        <v>7628</v>
      </c>
      <c r="B641" s="106" t="s">
        <v>1023</v>
      </c>
      <c r="C641">
        <v>0.05</v>
      </c>
      <c r="D641">
        <v>0.05</v>
      </c>
      <c r="E641">
        <v>0.05</v>
      </c>
      <c r="F641">
        <v>0.05</v>
      </c>
      <c r="G641">
        <v>0.15</v>
      </c>
    </row>
    <row r="642" spans="1:7" x14ac:dyDescent="0.2">
      <c r="A642">
        <v>7630</v>
      </c>
      <c r="B642" s="106" t="s">
        <v>1024</v>
      </c>
      <c r="C642">
        <v>0.1</v>
      </c>
      <c r="D642">
        <v>0.1</v>
      </c>
      <c r="E642" s="106">
        <v>0.1</v>
      </c>
      <c r="F642" s="106">
        <v>0.1</v>
      </c>
      <c r="G642" s="106">
        <v>0.3</v>
      </c>
    </row>
    <row r="643" spans="1:7" x14ac:dyDescent="0.2">
      <c r="A643">
        <v>7637</v>
      </c>
      <c r="B643" s="106" t="s">
        <v>1025</v>
      </c>
      <c r="C643">
        <v>0</v>
      </c>
      <c r="D643">
        <v>0.05</v>
      </c>
      <c r="E643" s="106">
        <v>0</v>
      </c>
      <c r="F643" s="106">
        <v>0.05</v>
      </c>
      <c r="G643" s="106">
        <v>0</v>
      </c>
    </row>
    <row r="644" spans="1:7" x14ac:dyDescent="0.2">
      <c r="A644">
        <v>7640</v>
      </c>
      <c r="B644" s="106" t="s">
        <v>1026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7701</v>
      </c>
      <c r="B645" s="106" t="s">
        <v>3852</v>
      </c>
      <c r="C645">
        <v>0</v>
      </c>
      <c r="D645" s="106">
        <v>0</v>
      </c>
      <c r="E645">
        <v>0</v>
      </c>
      <c r="F645" t="s">
        <v>158</v>
      </c>
      <c r="G645" t="s">
        <v>158</v>
      </c>
    </row>
    <row r="646" spans="1:7" x14ac:dyDescent="0.2">
      <c r="A646">
        <v>7702</v>
      </c>
      <c r="B646" s="106" t="s">
        <v>3853</v>
      </c>
      <c r="C646">
        <v>0</v>
      </c>
      <c r="D646" s="106">
        <v>0</v>
      </c>
      <c r="E646">
        <v>0</v>
      </c>
      <c r="F646" t="s">
        <v>158</v>
      </c>
      <c r="G646" t="s">
        <v>158</v>
      </c>
    </row>
    <row r="647" spans="1:7" x14ac:dyDescent="0.2">
      <c r="A647">
        <v>7723</v>
      </c>
      <c r="B647" s="106" t="s">
        <v>1027</v>
      </c>
      <c r="C647">
        <v>0.05</v>
      </c>
      <c r="D647">
        <v>0.05</v>
      </c>
      <c r="E647">
        <v>0.05</v>
      </c>
      <c r="F647">
        <v>0.05</v>
      </c>
      <c r="G647">
        <v>0.15</v>
      </c>
    </row>
    <row r="648" spans="1:7" x14ac:dyDescent="0.2">
      <c r="A648">
        <v>7725</v>
      </c>
      <c r="B648" s="106" t="s">
        <v>4297</v>
      </c>
      <c r="C648">
        <v>0</v>
      </c>
      <c r="D648" t="s">
        <v>158</v>
      </c>
      <c r="E648" t="s">
        <v>158</v>
      </c>
      <c r="F648" t="s">
        <v>158</v>
      </c>
      <c r="G648" t="s">
        <v>158</v>
      </c>
    </row>
    <row r="649" spans="1:7" x14ac:dyDescent="0.2">
      <c r="A649">
        <v>7727</v>
      </c>
      <c r="B649" s="106" t="s">
        <v>1357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7729</v>
      </c>
      <c r="B650" s="106" t="s">
        <v>714</v>
      </c>
      <c r="C650">
        <v>0</v>
      </c>
      <c r="D650" t="s">
        <v>158</v>
      </c>
      <c r="E650">
        <v>0.1</v>
      </c>
      <c r="F650">
        <v>0.1</v>
      </c>
      <c r="G650">
        <v>0.3</v>
      </c>
    </row>
    <row r="651" spans="1:7" x14ac:dyDescent="0.2">
      <c r="A651">
        <v>7730</v>
      </c>
      <c r="B651" s="106" t="s">
        <v>3735</v>
      </c>
      <c r="C651">
        <v>0</v>
      </c>
      <c r="D651">
        <v>0</v>
      </c>
      <c r="E651">
        <v>0</v>
      </c>
      <c r="F651" t="s">
        <v>158</v>
      </c>
      <c r="G651" t="s">
        <v>158</v>
      </c>
    </row>
    <row r="652" spans="1:7" x14ac:dyDescent="0.2">
      <c r="A652">
        <v>7733</v>
      </c>
      <c r="B652" s="106" t="s">
        <v>1028</v>
      </c>
      <c r="C652">
        <v>0.05</v>
      </c>
      <c r="D652">
        <v>0.05</v>
      </c>
      <c r="E652">
        <v>0.05</v>
      </c>
      <c r="F652">
        <v>0.05</v>
      </c>
      <c r="G652">
        <v>0.15</v>
      </c>
    </row>
    <row r="653" spans="1:7" x14ac:dyDescent="0.2">
      <c r="A653">
        <v>7734</v>
      </c>
      <c r="B653" s="106" t="s">
        <v>3508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7752</v>
      </c>
      <c r="B654" s="106" t="s">
        <v>1029</v>
      </c>
      <c r="C654">
        <v>0.05</v>
      </c>
      <c r="D654">
        <v>0.05</v>
      </c>
      <c r="E654">
        <v>0.05</v>
      </c>
      <c r="F654">
        <v>0.05</v>
      </c>
      <c r="G654" s="106">
        <v>0.15</v>
      </c>
    </row>
    <row r="655" spans="1:7" x14ac:dyDescent="0.2">
      <c r="A655">
        <v>7762</v>
      </c>
      <c r="B655" s="106" t="s">
        <v>3661</v>
      </c>
      <c r="C655">
        <v>0</v>
      </c>
      <c r="D655">
        <v>0</v>
      </c>
      <c r="E655" s="106">
        <v>0</v>
      </c>
      <c r="F655" t="s">
        <v>158</v>
      </c>
      <c r="G655">
        <v>0</v>
      </c>
    </row>
    <row r="656" spans="1:7" x14ac:dyDescent="0.2">
      <c r="A656">
        <v>7769</v>
      </c>
      <c r="B656" s="106" t="s">
        <v>3389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7780</v>
      </c>
      <c r="B657" s="106" t="s">
        <v>4298</v>
      </c>
      <c r="C657">
        <v>0</v>
      </c>
      <c r="D657" t="s">
        <v>158</v>
      </c>
      <c r="E657" t="s">
        <v>158</v>
      </c>
      <c r="F657">
        <v>0</v>
      </c>
      <c r="G657" t="s">
        <v>158</v>
      </c>
    </row>
    <row r="658" spans="1:7" x14ac:dyDescent="0.2">
      <c r="A658">
        <v>7782</v>
      </c>
      <c r="B658" s="106" t="s">
        <v>1030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7811</v>
      </c>
      <c r="B659" s="106" t="s">
        <v>3611</v>
      </c>
      <c r="C659">
        <v>0</v>
      </c>
      <c r="D659">
        <v>0</v>
      </c>
      <c r="E659">
        <v>0</v>
      </c>
      <c r="F659">
        <v>0</v>
      </c>
      <c r="G659" t="s">
        <v>158</v>
      </c>
    </row>
    <row r="660" spans="1:7" x14ac:dyDescent="0.2">
      <c r="A660">
        <v>7817</v>
      </c>
      <c r="B660" s="106" t="s">
        <v>724</v>
      </c>
      <c r="C660">
        <v>0.05</v>
      </c>
      <c r="D660" s="106">
        <v>0.05</v>
      </c>
      <c r="E660">
        <v>0.1</v>
      </c>
      <c r="F660" s="106">
        <v>0.05</v>
      </c>
      <c r="G660">
        <v>0.3</v>
      </c>
    </row>
    <row r="661" spans="1:7" x14ac:dyDescent="0.2">
      <c r="A661">
        <v>7819</v>
      </c>
      <c r="B661" s="106" t="s">
        <v>1578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7821</v>
      </c>
      <c r="B662" s="106" t="s">
        <v>3966</v>
      </c>
      <c r="C662">
        <v>0</v>
      </c>
      <c r="D662">
        <v>0</v>
      </c>
      <c r="E662" t="s">
        <v>158</v>
      </c>
      <c r="F662" t="s">
        <v>158</v>
      </c>
      <c r="G662" t="s">
        <v>158</v>
      </c>
    </row>
    <row r="663" spans="1:7" x14ac:dyDescent="0.2">
      <c r="A663">
        <v>7822</v>
      </c>
      <c r="B663" s="106" t="s">
        <v>1031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7832</v>
      </c>
      <c r="B664" s="106" t="s">
        <v>1420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7840</v>
      </c>
      <c r="B665" s="106" t="s">
        <v>1032</v>
      </c>
      <c r="C665">
        <v>0.05</v>
      </c>
      <c r="D665" s="106">
        <v>0.05</v>
      </c>
      <c r="E665">
        <v>0.05</v>
      </c>
      <c r="F665" s="106">
        <v>0.05</v>
      </c>
      <c r="G665" s="106">
        <v>0.15</v>
      </c>
    </row>
    <row r="666" spans="1:7" x14ac:dyDescent="0.2">
      <c r="A666">
        <v>7844</v>
      </c>
      <c r="B666" s="106" t="s">
        <v>1033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7846</v>
      </c>
      <c r="B667" s="106" t="s">
        <v>1034</v>
      </c>
      <c r="C667">
        <v>0.1</v>
      </c>
      <c r="D667">
        <v>0.1</v>
      </c>
      <c r="E667" s="106">
        <v>0.1</v>
      </c>
      <c r="F667">
        <v>0.1</v>
      </c>
      <c r="G667" s="106">
        <v>0.3</v>
      </c>
    </row>
    <row r="668" spans="1:7" x14ac:dyDescent="0.2">
      <c r="A668">
        <v>7856</v>
      </c>
      <c r="B668" s="106" t="s">
        <v>1035</v>
      </c>
      <c r="C668">
        <v>0</v>
      </c>
      <c r="D668">
        <v>0</v>
      </c>
      <c r="E668">
        <v>0</v>
      </c>
      <c r="F668">
        <v>0</v>
      </c>
      <c r="G668">
        <v>0.15</v>
      </c>
    </row>
    <row r="669" spans="1:7" x14ac:dyDescent="0.2">
      <c r="A669">
        <v>7860</v>
      </c>
      <c r="B669" s="106" t="s">
        <v>1036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7885</v>
      </c>
      <c r="B670" s="106" t="s">
        <v>1037</v>
      </c>
      <c r="C670">
        <v>0.05</v>
      </c>
      <c r="D670">
        <v>0.05</v>
      </c>
      <c r="E670">
        <v>0.05</v>
      </c>
      <c r="F670">
        <v>0.05</v>
      </c>
      <c r="G670">
        <v>0.15</v>
      </c>
    </row>
    <row r="671" spans="1:7" x14ac:dyDescent="0.2">
      <c r="A671">
        <v>7898</v>
      </c>
      <c r="B671" s="106" t="s">
        <v>1038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7911</v>
      </c>
      <c r="B672" s="106" t="s">
        <v>1039</v>
      </c>
      <c r="C672">
        <v>0.05</v>
      </c>
      <c r="D672">
        <v>0.05</v>
      </c>
      <c r="E672">
        <v>0.05</v>
      </c>
      <c r="F672">
        <v>0.05</v>
      </c>
      <c r="G672">
        <v>0.15</v>
      </c>
    </row>
    <row r="673" spans="1:7" x14ac:dyDescent="0.2">
      <c r="A673">
        <v>7912</v>
      </c>
      <c r="B673" s="106" t="s">
        <v>3854</v>
      </c>
      <c r="C673">
        <v>0</v>
      </c>
      <c r="D673">
        <v>0</v>
      </c>
      <c r="E673">
        <v>0</v>
      </c>
      <c r="F673" t="s">
        <v>158</v>
      </c>
      <c r="G673">
        <v>0</v>
      </c>
    </row>
    <row r="674" spans="1:7" x14ac:dyDescent="0.2">
      <c r="A674">
        <v>7916</v>
      </c>
      <c r="B674" s="106" t="s">
        <v>1040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7925</v>
      </c>
      <c r="B675" s="106" t="s">
        <v>4299</v>
      </c>
      <c r="C675">
        <v>0</v>
      </c>
      <c r="D675" s="106" t="s">
        <v>158</v>
      </c>
      <c r="E675">
        <v>0.05</v>
      </c>
      <c r="F675" s="106" t="s">
        <v>158</v>
      </c>
      <c r="G675" s="106" t="s">
        <v>158</v>
      </c>
    </row>
    <row r="676" spans="1:7" x14ac:dyDescent="0.2">
      <c r="A676">
        <v>7936</v>
      </c>
      <c r="B676" s="106" t="s">
        <v>3225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7937</v>
      </c>
      <c r="B677" s="106" t="s">
        <v>1041</v>
      </c>
      <c r="C677">
        <v>0.05</v>
      </c>
      <c r="D677">
        <v>0.05</v>
      </c>
      <c r="E677">
        <v>0.05</v>
      </c>
      <c r="F677">
        <v>0.05</v>
      </c>
      <c r="G677" s="106">
        <v>0.15</v>
      </c>
    </row>
    <row r="678" spans="1:7" x14ac:dyDescent="0.2">
      <c r="A678">
        <v>7942</v>
      </c>
      <c r="B678" s="106" t="s">
        <v>3302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7949</v>
      </c>
      <c r="B679" s="106" t="s">
        <v>3612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7951</v>
      </c>
      <c r="B680" s="106" t="s">
        <v>3855</v>
      </c>
      <c r="C680">
        <v>0</v>
      </c>
      <c r="D680">
        <v>0</v>
      </c>
      <c r="E680">
        <v>0</v>
      </c>
      <c r="F680" t="s">
        <v>158</v>
      </c>
      <c r="G680" t="s">
        <v>158</v>
      </c>
    </row>
    <row r="681" spans="1:7" x14ac:dyDescent="0.2">
      <c r="A681">
        <v>7952</v>
      </c>
      <c r="B681" s="106" t="s">
        <v>1042</v>
      </c>
      <c r="C681">
        <v>0.1</v>
      </c>
      <c r="D681">
        <v>0.1</v>
      </c>
      <c r="E681">
        <v>0.1</v>
      </c>
      <c r="F681">
        <v>0.1</v>
      </c>
      <c r="G681">
        <v>0.3</v>
      </c>
    </row>
    <row r="682" spans="1:7" x14ac:dyDescent="0.2">
      <c r="A682">
        <v>7962</v>
      </c>
      <c r="B682" s="106" t="s">
        <v>1043</v>
      </c>
      <c r="C682">
        <v>0</v>
      </c>
      <c r="D682">
        <v>0</v>
      </c>
      <c r="E682">
        <v>0</v>
      </c>
      <c r="F682">
        <v>0.05</v>
      </c>
      <c r="G682">
        <v>0.15</v>
      </c>
    </row>
    <row r="683" spans="1:7" x14ac:dyDescent="0.2">
      <c r="A683">
        <v>7965</v>
      </c>
      <c r="B683" s="106" t="s">
        <v>1044</v>
      </c>
      <c r="C683">
        <v>0.05</v>
      </c>
      <c r="D683">
        <v>0.05</v>
      </c>
      <c r="E683">
        <v>0.05</v>
      </c>
      <c r="F683">
        <v>0.05</v>
      </c>
      <c r="G683">
        <v>0.15</v>
      </c>
    </row>
    <row r="684" spans="1:7" x14ac:dyDescent="0.2">
      <c r="A684">
        <v>7966</v>
      </c>
      <c r="B684" s="106" t="s">
        <v>1579</v>
      </c>
      <c r="C684">
        <v>0.05</v>
      </c>
      <c r="D684">
        <v>0.05</v>
      </c>
      <c r="E684" s="106">
        <v>0.05</v>
      </c>
      <c r="F684">
        <v>0.05</v>
      </c>
      <c r="G684">
        <v>0.15</v>
      </c>
    </row>
    <row r="685" spans="1:7" x14ac:dyDescent="0.2">
      <c r="A685">
        <v>7981</v>
      </c>
      <c r="B685" s="106" t="s">
        <v>1045</v>
      </c>
      <c r="C685">
        <v>0.05</v>
      </c>
      <c r="D685">
        <v>0.05</v>
      </c>
      <c r="E685">
        <v>0.05</v>
      </c>
      <c r="F685">
        <v>0.05</v>
      </c>
      <c r="G685" s="106">
        <v>0.15</v>
      </c>
    </row>
    <row r="686" spans="1:7" x14ac:dyDescent="0.2">
      <c r="A686">
        <v>7984</v>
      </c>
      <c r="B686" s="106" t="s">
        <v>1046</v>
      </c>
      <c r="C686">
        <v>0.05</v>
      </c>
      <c r="D686">
        <v>0.05</v>
      </c>
      <c r="E686">
        <v>0.05</v>
      </c>
      <c r="F686">
        <v>0.05</v>
      </c>
      <c r="G686">
        <v>0.15</v>
      </c>
    </row>
    <row r="687" spans="1:7" x14ac:dyDescent="0.2">
      <c r="A687">
        <v>7987</v>
      </c>
      <c r="B687" s="106" t="s">
        <v>1580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7988</v>
      </c>
      <c r="B688" s="106" t="s">
        <v>1047</v>
      </c>
      <c r="C688">
        <v>0.05</v>
      </c>
      <c r="D688">
        <v>0.05</v>
      </c>
      <c r="E688">
        <v>0.05</v>
      </c>
      <c r="F688">
        <v>0.05</v>
      </c>
      <c r="G688">
        <v>0.15</v>
      </c>
    </row>
    <row r="689" spans="1:7" x14ac:dyDescent="0.2">
      <c r="A689">
        <v>7994</v>
      </c>
      <c r="B689" s="106" t="s">
        <v>3856</v>
      </c>
      <c r="C689">
        <v>0</v>
      </c>
      <c r="D689">
        <v>0</v>
      </c>
      <c r="E689">
        <v>0</v>
      </c>
      <c r="F689" t="s">
        <v>158</v>
      </c>
      <c r="G689" s="106" t="s">
        <v>158</v>
      </c>
    </row>
    <row r="690" spans="1:7" x14ac:dyDescent="0.2">
      <c r="A690">
        <v>7999</v>
      </c>
      <c r="B690" s="106" t="s">
        <v>1048</v>
      </c>
      <c r="C690">
        <v>0.05</v>
      </c>
      <c r="D690">
        <v>0.05</v>
      </c>
      <c r="E690">
        <v>0.05</v>
      </c>
      <c r="F690" s="106">
        <v>0.05</v>
      </c>
      <c r="G690" s="106">
        <v>0.15</v>
      </c>
    </row>
    <row r="691" spans="1:7" x14ac:dyDescent="0.2">
      <c r="A691">
        <v>8008</v>
      </c>
      <c r="B691" s="106" t="s">
        <v>1049</v>
      </c>
      <c r="C691">
        <v>0.05</v>
      </c>
      <c r="D691">
        <v>0.05</v>
      </c>
      <c r="E691">
        <v>0.05</v>
      </c>
      <c r="F691">
        <v>0.05</v>
      </c>
      <c r="G691">
        <v>0.15</v>
      </c>
    </row>
    <row r="692" spans="1:7" x14ac:dyDescent="0.2">
      <c r="A692">
        <v>8011</v>
      </c>
      <c r="B692" s="106" t="s">
        <v>1050</v>
      </c>
      <c r="C692">
        <v>0.05</v>
      </c>
      <c r="D692">
        <v>0.05</v>
      </c>
      <c r="E692">
        <v>0.05</v>
      </c>
      <c r="F692">
        <v>0.05</v>
      </c>
      <c r="G692">
        <v>0.15</v>
      </c>
    </row>
    <row r="693" spans="1:7" x14ac:dyDescent="0.2">
      <c r="A693">
        <v>8013</v>
      </c>
      <c r="B693" s="106" t="s">
        <v>4300</v>
      </c>
      <c r="C693">
        <v>0.05</v>
      </c>
      <c r="D693" t="s">
        <v>158</v>
      </c>
      <c r="E693" t="s">
        <v>158</v>
      </c>
      <c r="F693">
        <v>0.05</v>
      </c>
      <c r="G693">
        <v>0.15</v>
      </c>
    </row>
    <row r="694" spans="1:7" x14ac:dyDescent="0.2">
      <c r="A694">
        <v>8014</v>
      </c>
      <c r="B694" s="106" t="s">
        <v>3967</v>
      </c>
      <c r="C694">
        <v>0</v>
      </c>
      <c r="D694">
        <v>0</v>
      </c>
      <c r="E694" t="s">
        <v>158</v>
      </c>
      <c r="F694" t="s">
        <v>158</v>
      </c>
      <c r="G694" t="s">
        <v>158</v>
      </c>
    </row>
    <row r="695" spans="1:7" x14ac:dyDescent="0.2">
      <c r="A695">
        <v>8015</v>
      </c>
      <c r="B695" s="106" t="s">
        <v>1051</v>
      </c>
      <c r="C695">
        <v>0.05</v>
      </c>
      <c r="D695">
        <v>0</v>
      </c>
      <c r="E695">
        <v>0.1</v>
      </c>
      <c r="F695">
        <v>0</v>
      </c>
      <c r="G695">
        <v>0</v>
      </c>
    </row>
    <row r="696" spans="1:7" x14ac:dyDescent="0.2">
      <c r="A696">
        <v>8016</v>
      </c>
      <c r="B696" s="106" t="s">
        <v>1052</v>
      </c>
      <c r="C696">
        <v>0.05</v>
      </c>
      <c r="D696">
        <v>0.05</v>
      </c>
      <c r="E696">
        <v>0.05</v>
      </c>
      <c r="F696">
        <v>0.05</v>
      </c>
      <c r="G696" s="106">
        <v>0.15</v>
      </c>
    </row>
    <row r="697" spans="1:7" x14ac:dyDescent="0.2">
      <c r="A697">
        <v>8028</v>
      </c>
      <c r="B697" s="106" t="s">
        <v>3509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8031</v>
      </c>
      <c r="B698" s="106" t="s">
        <v>1053</v>
      </c>
      <c r="C698">
        <v>0.05</v>
      </c>
      <c r="D698">
        <v>0.05</v>
      </c>
      <c r="E698">
        <v>0.05</v>
      </c>
      <c r="F698">
        <v>0</v>
      </c>
      <c r="G698">
        <v>0.15</v>
      </c>
    </row>
    <row r="699" spans="1:7" x14ac:dyDescent="0.2">
      <c r="A699">
        <v>8032</v>
      </c>
      <c r="B699" s="106" t="s">
        <v>3510</v>
      </c>
      <c r="C699">
        <v>0</v>
      </c>
      <c r="D699">
        <v>0.05</v>
      </c>
      <c r="E699">
        <v>0.05</v>
      </c>
      <c r="F699">
        <v>0.05</v>
      </c>
      <c r="G699">
        <v>0.15</v>
      </c>
    </row>
    <row r="700" spans="1:7" x14ac:dyDescent="0.2">
      <c r="A700">
        <v>8035</v>
      </c>
      <c r="B700" s="106" t="s">
        <v>1054</v>
      </c>
      <c r="C700">
        <v>0.4</v>
      </c>
      <c r="D700">
        <v>0.4</v>
      </c>
      <c r="E700">
        <v>0.4</v>
      </c>
      <c r="F700">
        <v>0.05</v>
      </c>
      <c r="G700">
        <v>1.35</v>
      </c>
    </row>
    <row r="701" spans="1:7" x14ac:dyDescent="0.2">
      <c r="A701">
        <v>8038</v>
      </c>
      <c r="B701" s="106" t="s">
        <v>3390</v>
      </c>
      <c r="C701">
        <v>0.05</v>
      </c>
      <c r="D701" s="106">
        <v>0.05</v>
      </c>
      <c r="E701" s="106">
        <v>0.05</v>
      </c>
      <c r="F701" s="106">
        <v>0.05</v>
      </c>
      <c r="G701" s="106">
        <v>0.15</v>
      </c>
    </row>
    <row r="702" spans="1:7" x14ac:dyDescent="0.2">
      <c r="A702">
        <v>8043</v>
      </c>
      <c r="B702" s="106" t="s">
        <v>1055</v>
      </c>
      <c r="C702">
        <v>0.1</v>
      </c>
      <c r="D702" s="106">
        <v>0.1</v>
      </c>
      <c r="E702" s="106">
        <v>0.1</v>
      </c>
      <c r="F702" s="106">
        <v>0.05</v>
      </c>
      <c r="G702" s="106">
        <v>0.15</v>
      </c>
    </row>
    <row r="703" spans="1:7" x14ac:dyDescent="0.2">
      <c r="A703">
        <v>8050</v>
      </c>
      <c r="B703" s="106" t="s">
        <v>1056</v>
      </c>
      <c r="C703">
        <v>0.05</v>
      </c>
      <c r="D703">
        <v>0.05</v>
      </c>
      <c r="E703">
        <v>0.05</v>
      </c>
      <c r="F703">
        <v>0.05</v>
      </c>
      <c r="G703">
        <v>0.15</v>
      </c>
    </row>
    <row r="704" spans="1:7" x14ac:dyDescent="0.2">
      <c r="A704">
        <v>8051</v>
      </c>
      <c r="B704" s="106" t="s">
        <v>1322</v>
      </c>
      <c r="C704">
        <v>0.05</v>
      </c>
      <c r="D704">
        <v>0.05</v>
      </c>
      <c r="E704">
        <v>0.05</v>
      </c>
      <c r="F704">
        <v>0.05</v>
      </c>
      <c r="G704">
        <v>0.15</v>
      </c>
    </row>
    <row r="705" spans="1:7" x14ac:dyDescent="0.2">
      <c r="A705">
        <v>8057</v>
      </c>
      <c r="B705" s="106" t="s">
        <v>1057</v>
      </c>
      <c r="C705">
        <v>0.15</v>
      </c>
      <c r="D705">
        <v>0.15</v>
      </c>
      <c r="E705">
        <v>0.15</v>
      </c>
      <c r="F705">
        <v>0.15</v>
      </c>
      <c r="G705">
        <v>0.45</v>
      </c>
    </row>
    <row r="706" spans="1:7" x14ac:dyDescent="0.2">
      <c r="A706">
        <v>8059</v>
      </c>
      <c r="B706" s="106" t="s">
        <v>1058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">
      <c r="A707">
        <v>8068</v>
      </c>
      <c r="B707" s="106" t="s">
        <v>1581</v>
      </c>
      <c r="C707">
        <v>0</v>
      </c>
      <c r="D707">
        <v>0</v>
      </c>
      <c r="E707">
        <v>0</v>
      </c>
      <c r="F707">
        <v>0.05</v>
      </c>
      <c r="G707">
        <v>9</v>
      </c>
    </row>
    <row r="708" spans="1:7" x14ac:dyDescent="0.2">
      <c r="A708">
        <v>8074</v>
      </c>
      <c r="B708" s="106" t="s">
        <v>1059</v>
      </c>
      <c r="C708">
        <v>0</v>
      </c>
      <c r="D708">
        <v>0</v>
      </c>
      <c r="E708" s="106">
        <v>0</v>
      </c>
      <c r="F708" s="106">
        <v>0</v>
      </c>
      <c r="G708" s="106">
        <v>0</v>
      </c>
    </row>
    <row r="709" spans="1:7" x14ac:dyDescent="0.2">
      <c r="A709">
        <v>8075</v>
      </c>
      <c r="B709" s="106" t="s">
        <v>4301</v>
      </c>
      <c r="C709">
        <v>0</v>
      </c>
      <c r="D709" s="106" t="s">
        <v>158</v>
      </c>
      <c r="E709" t="s">
        <v>158</v>
      </c>
      <c r="F709" s="106" t="s">
        <v>158</v>
      </c>
      <c r="G709" s="106" t="s">
        <v>158</v>
      </c>
    </row>
    <row r="710" spans="1:7" x14ac:dyDescent="0.2">
      <c r="A710">
        <v>8077</v>
      </c>
      <c r="B710" s="106" t="s">
        <v>1060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8079</v>
      </c>
      <c r="B711" s="106" t="s">
        <v>1061</v>
      </c>
      <c r="C711">
        <v>0.1</v>
      </c>
      <c r="D711">
        <v>0.1</v>
      </c>
      <c r="E711">
        <v>0.1</v>
      </c>
      <c r="F711" s="106">
        <v>0.1</v>
      </c>
      <c r="G711">
        <v>0.3</v>
      </c>
    </row>
    <row r="712" spans="1:7" x14ac:dyDescent="0.2">
      <c r="A712">
        <v>8089</v>
      </c>
      <c r="B712" s="106" t="s">
        <v>1062</v>
      </c>
      <c r="C712">
        <v>0.05</v>
      </c>
      <c r="D712">
        <v>0.05</v>
      </c>
      <c r="E712">
        <v>0.05</v>
      </c>
      <c r="F712" s="106">
        <v>0.05</v>
      </c>
      <c r="G712">
        <v>0.15</v>
      </c>
    </row>
    <row r="713" spans="1:7" x14ac:dyDescent="0.2">
      <c r="A713">
        <v>8093</v>
      </c>
      <c r="B713" s="106" t="s">
        <v>1063</v>
      </c>
      <c r="C713">
        <v>0.05</v>
      </c>
      <c r="D713">
        <v>0.05</v>
      </c>
      <c r="E713">
        <v>0.05</v>
      </c>
      <c r="F713">
        <v>0.05</v>
      </c>
      <c r="G713">
        <v>0.15</v>
      </c>
    </row>
    <row r="714" spans="1:7" x14ac:dyDescent="0.2">
      <c r="A714">
        <v>8098</v>
      </c>
      <c r="B714" s="106" t="s">
        <v>4302</v>
      </c>
      <c r="C714">
        <v>0</v>
      </c>
      <c r="D714" t="s">
        <v>158</v>
      </c>
      <c r="E714">
        <v>0.05</v>
      </c>
      <c r="F714">
        <v>0</v>
      </c>
      <c r="G714">
        <v>0.15</v>
      </c>
    </row>
    <row r="715" spans="1:7" x14ac:dyDescent="0.2">
      <c r="A715">
        <v>8101</v>
      </c>
      <c r="B715" s="106" t="s">
        <v>1064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8103</v>
      </c>
      <c r="B716" s="106" t="s">
        <v>1065</v>
      </c>
      <c r="C716">
        <v>0.05</v>
      </c>
      <c r="D716">
        <v>0</v>
      </c>
      <c r="E716">
        <v>0.05</v>
      </c>
      <c r="F716">
        <v>0</v>
      </c>
      <c r="G716">
        <v>0.15</v>
      </c>
    </row>
    <row r="717" spans="1:7" x14ac:dyDescent="0.2">
      <c r="A717">
        <v>8111</v>
      </c>
      <c r="B717" s="106" t="s">
        <v>3968</v>
      </c>
      <c r="C717">
        <v>0</v>
      </c>
      <c r="D717">
        <v>0</v>
      </c>
      <c r="E717" t="s">
        <v>158</v>
      </c>
      <c r="F717" t="s">
        <v>158</v>
      </c>
      <c r="G717" t="s">
        <v>158</v>
      </c>
    </row>
    <row r="718" spans="1:7" x14ac:dyDescent="0.2">
      <c r="A718">
        <v>8113</v>
      </c>
      <c r="B718" s="106" t="s">
        <v>3969</v>
      </c>
      <c r="C718">
        <v>0</v>
      </c>
      <c r="D718">
        <v>0</v>
      </c>
      <c r="E718" t="s">
        <v>158</v>
      </c>
      <c r="F718" t="s">
        <v>158</v>
      </c>
      <c r="G718" t="s">
        <v>158</v>
      </c>
    </row>
    <row r="719" spans="1:7" x14ac:dyDescent="0.2">
      <c r="A719">
        <v>8114</v>
      </c>
      <c r="B719" s="106" t="s">
        <v>1066</v>
      </c>
      <c r="C719">
        <v>0.05</v>
      </c>
      <c r="D719" s="106">
        <v>0.05</v>
      </c>
      <c r="E719" s="106">
        <v>0.05</v>
      </c>
      <c r="F719" s="106">
        <v>0.05</v>
      </c>
      <c r="G719" s="106">
        <v>0.15</v>
      </c>
    </row>
    <row r="720" spans="1:7" x14ac:dyDescent="0.2">
      <c r="A720">
        <v>8118</v>
      </c>
      <c r="B720" s="106" t="s">
        <v>3613</v>
      </c>
      <c r="C720">
        <v>0</v>
      </c>
      <c r="D720">
        <v>0</v>
      </c>
      <c r="E720">
        <v>0</v>
      </c>
      <c r="F720" s="106">
        <v>0</v>
      </c>
      <c r="G720" s="106" t="s">
        <v>158</v>
      </c>
    </row>
    <row r="721" spans="1:7" x14ac:dyDescent="0.2">
      <c r="A721">
        <v>8131</v>
      </c>
      <c r="B721" s="106" t="s">
        <v>1067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8132</v>
      </c>
      <c r="B722" s="106" t="s">
        <v>1068</v>
      </c>
      <c r="C722">
        <v>0.05</v>
      </c>
      <c r="D722">
        <v>0.05</v>
      </c>
      <c r="E722">
        <v>0.05</v>
      </c>
      <c r="F722">
        <v>0.05</v>
      </c>
      <c r="G722">
        <v>0.15</v>
      </c>
    </row>
    <row r="723" spans="1:7" x14ac:dyDescent="0.2">
      <c r="A723">
        <v>8136</v>
      </c>
      <c r="B723" s="106" t="s">
        <v>3511</v>
      </c>
      <c r="C723">
        <v>0.05</v>
      </c>
      <c r="D723">
        <v>0.05</v>
      </c>
      <c r="E723">
        <v>0.05</v>
      </c>
      <c r="F723">
        <v>0.05</v>
      </c>
      <c r="G723">
        <v>0.15</v>
      </c>
    </row>
    <row r="724" spans="1:7" x14ac:dyDescent="0.2">
      <c r="A724">
        <v>8140</v>
      </c>
      <c r="B724" s="106" t="s">
        <v>1069</v>
      </c>
      <c r="C724">
        <v>0</v>
      </c>
      <c r="D724">
        <v>0</v>
      </c>
      <c r="E724">
        <v>0.05</v>
      </c>
      <c r="F724">
        <v>0.05</v>
      </c>
      <c r="G724">
        <v>0.15</v>
      </c>
    </row>
    <row r="725" spans="1:7" x14ac:dyDescent="0.2">
      <c r="A725">
        <v>8141</v>
      </c>
      <c r="B725" s="106" t="s">
        <v>1070</v>
      </c>
      <c r="C725">
        <v>0.05</v>
      </c>
      <c r="D725">
        <v>0</v>
      </c>
      <c r="E725">
        <v>0</v>
      </c>
      <c r="F725">
        <v>0</v>
      </c>
      <c r="G725">
        <v>0.15</v>
      </c>
    </row>
    <row r="726" spans="1:7" x14ac:dyDescent="0.2">
      <c r="A726">
        <v>8142</v>
      </c>
      <c r="B726" s="106" t="s">
        <v>1071</v>
      </c>
      <c r="C726">
        <v>0.05</v>
      </c>
      <c r="D726">
        <v>0.05</v>
      </c>
      <c r="E726">
        <v>0.05</v>
      </c>
      <c r="F726">
        <v>0.05</v>
      </c>
      <c r="G726">
        <v>3.9</v>
      </c>
    </row>
    <row r="727" spans="1:7" x14ac:dyDescent="0.2">
      <c r="A727">
        <v>8150</v>
      </c>
      <c r="B727" s="106" t="s">
        <v>1072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8153</v>
      </c>
      <c r="B728" s="106" t="s">
        <v>1073</v>
      </c>
      <c r="C728">
        <v>0.1</v>
      </c>
      <c r="D728">
        <v>0.05</v>
      </c>
      <c r="E728">
        <v>0.05</v>
      </c>
      <c r="F728">
        <v>0.05</v>
      </c>
      <c r="G728">
        <v>0.15</v>
      </c>
    </row>
    <row r="729" spans="1:7" x14ac:dyDescent="0.2">
      <c r="A729">
        <v>8158</v>
      </c>
      <c r="B729" s="106" t="s">
        <v>1074</v>
      </c>
      <c r="C729">
        <v>0.05</v>
      </c>
      <c r="D729">
        <v>0.05</v>
      </c>
      <c r="E729" s="106">
        <v>0.05</v>
      </c>
      <c r="F729" s="106">
        <v>0.05</v>
      </c>
      <c r="G729" s="106">
        <v>0.15</v>
      </c>
    </row>
    <row r="730" spans="1:7" x14ac:dyDescent="0.2">
      <c r="A730">
        <v>8159</v>
      </c>
      <c r="B730" s="106" t="s">
        <v>3857</v>
      </c>
      <c r="C730">
        <v>0</v>
      </c>
      <c r="D730">
        <v>0</v>
      </c>
      <c r="E730">
        <v>0</v>
      </c>
      <c r="F730" s="106" t="s">
        <v>158</v>
      </c>
      <c r="G730" s="106" t="s">
        <v>158</v>
      </c>
    </row>
    <row r="731" spans="1:7" x14ac:dyDescent="0.2">
      <c r="A731">
        <v>8160</v>
      </c>
      <c r="B731" s="106" t="s">
        <v>1075</v>
      </c>
      <c r="C731">
        <v>0.05</v>
      </c>
      <c r="D731">
        <v>0.05</v>
      </c>
      <c r="E731">
        <v>0.05</v>
      </c>
      <c r="F731" s="106">
        <v>0.05</v>
      </c>
      <c r="G731" s="106">
        <v>0.15</v>
      </c>
    </row>
    <row r="732" spans="1:7" x14ac:dyDescent="0.2">
      <c r="A732">
        <v>8163</v>
      </c>
      <c r="B732" s="106" t="s">
        <v>1076</v>
      </c>
      <c r="C732">
        <v>0.05</v>
      </c>
      <c r="D732" s="106">
        <v>0.05</v>
      </c>
      <c r="E732" s="106">
        <v>0.05</v>
      </c>
      <c r="F732" s="106">
        <v>0.05</v>
      </c>
      <c r="G732">
        <v>0.15</v>
      </c>
    </row>
    <row r="733" spans="1:7" x14ac:dyDescent="0.2">
      <c r="A733">
        <v>8165</v>
      </c>
      <c r="B733" s="106" t="s">
        <v>4303</v>
      </c>
      <c r="C733">
        <v>0</v>
      </c>
      <c r="D733" s="106" t="s">
        <v>158</v>
      </c>
      <c r="E733" s="106">
        <v>0</v>
      </c>
      <c r="F733" s="106" t="s">
        <v>158</v>
      </c>
      <c r="G733" t="s">
        <v>158</v>
      </c>
    </row>
    <row r="734" spans="1:7" x14ac:dyDescent="0.2">
      <c r="A734">
        <v>8166</v>
      </c>
      <c r="B734" s="106" t="s">
        <v>4304</v>
      </c>
      <c r="C734">
        <v>0.05</v>
      </c>
      <c r="D734" t="s">
        <v>158</v>
      </c>
      <c r="E734">
        <v>0.05</v>
      </c>
      <c r="F734" t="s">
        <v>158</v>
      </c>
      <c r="G734">
        <v>0.15</v>
      </c>
    </row>
    <row r="735" spans="1:7" x14ac:dyDescent="0.2">
      <c r="A735">
        <v>8174</v>
      </c>
      <c r="B735" s="106" t="s">
        <v>3858</v>
      </c>
      <c r="C735">
        <v>0</v>
      </c>
      <c r="D735">
        <v>0</v>
      </c>
      <c r="E735">
        <v>0</v>
      </c>
      <c r="F735" t="s">
        <v>158</v>
      </c>
      <c r="G735" t="s">
        <v>158</v>
      </c>
    </row>
    <row r="736" spans="1:7" x14ac:dyDescent="0.2">
      <c r="A736">
        <v>8179</v>
      </c>
      <c r="B736" s="106" t="s">
        <v>1077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8182</v>
      </c>
      <c r="B737" s="106" t="s">
        <v>1078</v>
      </c>
      <c r="C737">
        <v>0.05</v>
      </c>
      <c r="D737">
        <v>0.05</v>
      </c>
      <c r="E737">
        <v>0.05</v>
      </c>
      <c r="F737">
        <v>0.05</v>
      </c>
      <c r="G737">
        <v>0.15</v>
      </c>
    </row>
    <row r="738" spans="1:7" x14ac:dyDescent="0.2">
      <c r="A738">
        <v>8185</v>
      </c>
      <c r="B738" s="106" t="s">
        <v>3283</v>
      </c>
      <c r="C738">
        <v>0</v>
      </c>
      <c r="D738">
        <v>0.05</v>
      </c>
      <c r="E738" s="106">
        <v>0</v>
      </c>
      <c r="F738" s="106">
        <v>0.05</v>
      </c>
      <c r="G738" s="106">
        <v>0.15</v>
      </c>
    </row>
    <row r="739" spans="1:7" x14ac:dyDescent="0.2">
      <c r="A739">
        <v>8194</v>
      </c>
      <c r="B739" s="106" t="s">
        <v>3614</v>
      </c>
      <c r="C739">
        <v>0.05</v>
      </c>
      <c r="D739">
        <v>0.05</v>
      </c>
      <c r="E739" s="106">
        <v>0.05</v>
      </c>
      <c r="F739">
        <v>0</v>
      </c>
      <c r="G739" s="106" t="s">
        <v>158</v>
      </c>
    </row>
    <row r="740" spans="1:7" x14ac:dyDescent="0.2">
      <c r="A740">
        <v>8200</v>
      </c>
      <c r="B740" s="106" t="s">
        <v>1079</v>
      </c>
      <c r="C740">
        <v>0.05</v>
      </c>
      <c r="D740">
        <v>0.05</v>
      </c>
      <c r="E740" s="106">
        <v>0.05</v>
      </c>
      <c r="F740">
        <v>0.05</v>
      </c>
      <c r="G740" s="106">
        <v>0.15</v>
      </c>
    </row>
    <row r="741" spans="1:7" x14ac:dyDescent="0.2">
      <c r="A741">
        <v>8203</v>
      </c>
      <c r="B741" s="106" t="s">
        <v>3445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8214</v>
      </c>
      <c r="B742" s="106" t="s">
        <v>3859</v>
      </c>
      <c r="C742">
        <v>0</v>
      </c>
      <c r="D742">
        <v>0</v>
      </c>
      <c r="E742">
        <v>0</v>
      </c>
      <c r="F742" t="s">
        <v>158</v>
      </c>
      <c r="G742">
        <v>0</v>
      </c>
    </row>
    <row r="743" spans="1:7" x14ac:dyDescent="0.2">
      <c r="A743">
        <v>8217</v>
      </c>
      <c r="B743" s="106" t="s">
        <v>1080</v>
      </c>
      <c r="C743">
        <v>0.05</v>
      </c>
      <c r="D743">
        <v>0.05</v>
      </c>
      <c r="E743">
        <v>0.05</v>
      </c>
      <c r="F743">
        <v>0.05</v>
      </c>
      <c r="G743">
        <v>0.15</v>
      </c>
    </row>
    <row r="744" spans="1:7" x14ac:dyDescent="0.2">
      <c r="A744">
        <v>8218</v>
      </c>
      <c r="B744" s="106" t="s">
        <v>3615</v>
      </c>
      <c r="C744">
        <v>0.05</v>
      </c>
      <c r="D744">
        <v>0.05</v>
      </c>
      <c r="E744">
        <v>0.05</v>
      </c>
      <c r="F744">
        <v>0.05</v>
      </c>
      <c r="G744">
        <v>0</v>
      </c>
    </row>
    <row r="745" spans="1:7" x14ac:dyDescent="0.2">
      <c r="A745">
        <v>8227</v>
      </c>
      <c r="B745" s="106" t="s">
        <v>1081</v>
      </c>
      <c r="C745">
        <v>0.15</v>
      </c>
      <c r="D745" s="106">
        <v>0.15</v>
      </c>
      <c r="E745">
        <v>0.15</v>
      </c>
      <c r="F745" s="106">
        <v>0.15</v>
      </c>
      <c r="G745" s="106">
        <v>0.45</v>
      </c>
    </row>
    <row r="746" spans="1:7" x14ac:dyDescent="0.2">
      <c r="A746">
        <v>8230</v>
      </c>
      <c r="B746" s="106" t="s">
        <v>1082</v>
      </c>
      <c r="C746">
        <v>0.05</v>
      </c>
      <c r="D746" s="106">
        <v>0.05</v>
      </c>
      <c r="E746">
        <v>0.05</v>
      </c>
      <c r="F746" s="106">
        <v>0.05</v>
      </c>
      <c r="G746" s="106">
        <v>0.15</v>
      </c>
    </row>
    <row r="747" spans="1:7" x14ac:dyDescent="0.2">
      <c r="A747">
        <v>8233</v>
      </c>
      <c r="B747" s="106" t="s">
        <v>3391</v>
      </c>
      <c r="C747">
        <v>0.05</v>
      </c>
      <c r="D747" t="s">
        <v>158</v>
      </c>
      <c r="E747">
        <v>0</v>
      </c>
      <c r="F747">
        <v>0.05</v>
      </c>
      <c r="G747">
        <v>0.15</v>
      </c>
    </row>
    <row r="748" spans="1:7" x14ac:dyDescent="0.2">
      <c r="A748">
        <v>8237</v>
      </c>
      <c r="B748" s="106" t="s">
        <v>1083</v>
      </c>
      <c r="C748">
        <v>0.05</v>
      </c>
      <c r="D748">
        <v>0</v>
      </c>
      <c r="E748">
        <v>0.05</v>
      </c>
      <c r="F748">
        <v>0.05</v>
      </c>
      <c r="G748">
        <v>0</v>
      </c>
    </row>
    <row r="749" spans="1:7" x14ac:dyDescent="0.2">
      <c r="A749">
        <v>8242</v>
      </c>
      <c r="B749" s="106" t="s">
        <v>1084</v>
      </c>
      <c r="C749">
        <v>0</v>
      </c>
      <c r="D749" s="106" t="s">
        <v>158</v>
      </c>
      <c r="E749" t="s">
        <v>158</v>
      </c>
      <c r="F749" s="106" t="s">
        <v>158</v>
      </c>
      <c r="G749">
        <v>0</v>
      </c>
    </row>
    <row r="750" spans="1:7" x14ac:dyDescent="0.2">
      <c r="A750">
        <v>8244</v>
      </c>
      <c r="B750" s="106" t="s">
        <v>1085</v>
      </c>
      <c r="C750">
        <v>0.1</v>
      </c>
      <c r="D750" s="106">
        <v>0.1</v>
      </c>
      <c r="E750">
        <v>0.1</v>
      </c>
      <c r="F750" s="106">
        <v>0.1</v>
      </c>
      <c r="G750">
        <v>0.3</v>
      </c>
    </row>
    <row r="751" spans="1:7" x14ac:dyDescent="0.2">
      <c r="A751">
        <v>8251</v>
      </c>
      <c r="B751" s="106" t="s">
        <v>3392</v>
      </c>
      <c r="C751">
        <v>0.05</v>
      </c>
      <c r="D751" s="106">
        <v>0.05</v>
      </c>
      <c r="E751">
        <v>0.05</v>
      </c>
      <c r="F751" s="106">
        <v>0.05</v>
      </c>
      <c r="G751">
        <v>0.15</v>
      </c>
    </row>
    <row r="752" spans="1:7" x14ac:dyDescent="0.2">
      <c r="A752">
        <v>8252</v>
      </c>
      <c r="B752" s="106" t="s">
        <v>1086</v>
      </c>
      <c r="C752">
        <v>0.05</v>
      </c>
      <c r="D752">
        <v>0.05</v>
      </c>
      <c r="E752">
        <v>0.05</v>
      </c>
      <c r="F752" s="106">
        <v>0.05</v>
      </c>
      <c r="G752">
        <v>0.15</v>
      </c>
    </row>
    <row r="753" spans="1:7" x14ac:dyDescent="0.2">
      <c r="A753">
        <v>8253</v>
      </c>
      <c r="B753" s="106" t="s">
        <v>697</v>
      </c>
      <c r="C753">
        <v>0.05</v>
      </c>
      <c r="D753">
        <v>0.05</v>
      </c>
      <c r="E753">
        <v>0.05</v>
      </c>
      <c r="F753" s="106">
        <v>0.05</v>
      </c>
      <c r="G753" s="106">
        <v>0.15</v>
      </c>
    </row>
    <row r="754" spans="1:7" x14ac:dyDescent="0.2">
      <c r="A754">
        <v>8255</v>
      </c>
      <c r="B754" s="106" t="s">
        <v>3303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8267</v>
      </c>
      <c r="B755" s="106" t="s">
        <v>221</v>
      </c>
      <c r="C755">
        <v>0.05</v>
      </c>
      <c r="D755">
        <v>0.05</v>
      </c>
      <c r="E755" s="106">
        <v>0.05</v>
      </c>
      <c r="F755">
        <v>0.05</v>
      </c>
      <c r="G755" s="106">
        <v>0.15</v>
      </c>
    </row>
    <row r="756" spans="1:7" x14ac:dyDescent="0.2">
      <c r="A756">
        <v>8275</v>
      </c>
      <c r="B756" s="106" t="s">
        <v>1087</v>
      </c>
      <c r="C756">
        <v>0.05</v>
      </c>
      <c r="D756">
        <v>0.05</v>
      </c>
      <c r="E756" s="106">
        <v>0.05</v>
      </c>
      <c r="F756">
        <v>0.05</v>
      </c>
      <c r="G756" s="106">
        <v>0.15</v>
      </c>
    </row>
    <row r="757" spans="1:7" x14ac:dyDescent="0.2">
      <c r="A757">
        <v>8276</v>
      </c>
      <c r="B757" s="106" t="s">
        <v>1088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8278</v>
      </c>
      <c r="B758" s="106" t="s">
        <v>1089</v>
      </c>
      <c r="C758">
        <v>0.05</v>
      </c>
      <c r="D758">
        <v>0.05</v>
      </c>
      <c r="E758">
        <v>0</v>
      </c>
      <c r="F758">
        <v>0</v>
      </c>
      <c r="G758" s="106">
        <v>0</v>
      </c>
    </row>
    <row r="759" spans="1:7" x14ac:dyDescent="0.2">
      <c r="A759">
        <v>8279</v>
      </c>
      <c r="B759" s="106" t="s">
        <v>1090</v>
      </c>
      <c r="C759">
        <v>0.1</v>
      </c>
      <c r="D759">
        <v>0.1</v>
      </c>
      <c r="E759">
        <v>0.1</v>
      </c>
      <c r="F759">
        <v>0.1</v>
      </c>
      <c r="G759">
        <v>0.3</v>
      </c>
    </row>
    <row r="760" spans="1:7" x14ac:dyDescent="0.2">
      <c r="A760">
        <v>8282</v>
      </c>
      <c r="B760" s="106" t="s">
        <v>1091</v>
      </c>
      <c r="C760">
        <v>0.05</v>
      </c>
      <c r="D760">
        <v>0.05</v>
      </c>
      <c r="E760">
        <v>0.05</v>
      </c>
      <c r="F760">
        <v>0.05</v>
      </c>
      <c r="G760">
        <v>0</v>
      </c>
    </row>
    <row r="761" spans="1:7" x14ac:dyDescent="0.2">
      <c r="A761">
        <v>8289</v>
      </c>
      <c r="B761" s="106" t="s">
        <v>1092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8303</v>
      </c>
      <c r="B762" s="106" t="s">
        <v>1093</v>
      </c>
      <c r="C762">
        <v>0.05</v>
      </c>
      <c r="D762">
        <v>0.05</v>
      </c>
      <c r="E762">
        <v>0.05</v>
      </c>
      <c r="F762" s="106">
        <v>0.05</v>
      </c>
      <c r="G762" s="106">
        <v>0.15</v>
      </c>
    </row>
    <row r="763" spans="1:7" x14ac:dyDescent="0.2">
      <c r="A763">
        <v>8304</v>
      </c>
      <c r="B763" s="106" t="s">
        <v>3860</v>
      </c>
      <c r="C763">
        <v>0</v>
      </c>
      <c r="D763">
        <v>0</v>
      </c>
      <c r="E763">
        <v>0</v>
      </c>
      <c r="F763" s="106" t="s">
        <v>158</v>
      </c>
      <c r="G763" s="106" t="s">
        <v>158</v>
      </c>
    </row>
    <row r="764" spans="1:7" x14ac:dyDescent="0.2">
      <c r="A764">
        <v>8308</v>
      </c>
      <c r="B764" s="106" t="s">
        <v>52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8309</v>
      </c>
      <c r="B765" s="106" t="s">
        <v>1094</v>
      </c>
      <c r="C765">
        <v>0</v>
      </c>
      <c r="D765">
        <v>0</v>
      </c>
      <c r="E765">
        <v>0.05</v>
      </c>
      <c r="F765">
        <v>0.05</v>
      </c>
      <c r="G765">
        <v>0</v>
      </c>
    </row>
    <row r="766" spans="1:7" x14ac:dyDescent="0.2">
      <c r="A766">
        <v>8331</v>
      </c>
      <c r="B766" s="106" t="s">
        <v>1095</v>
      </c>
      <c r="C766">
        <v>0.05</v>
      </c>
      <c r="D766">
        <v>0.05</v>
      </c>
      <c r="E766">
        <v>0.05</v>
      </c>
      <c r="F766">
        <v>0.05</v>
      </c>
      <c r="G766">
        <v>0.15</v>
      </c>
    </row>
    <row r="767" spans="1:7" x14ac:dyDescent="0.2">
      <c r="A767">
        <v>8334</v>
      </c>
      <c r="B767" s="106" t="s">
        <v>4305</v>
      </c>
      <c r="C767">
        <v>0</v>
      </c>
      <c r="D767" t="s">
        <v>158</v>
      </c>
      <c r="E767" t="s">
        <v>158</v>
      </c>
      <c r="F767" t="s">
        <v>158</v>
      </c>
      <c r="G767" t="s">
        <v>158</v>
      </c>
    </row>
    <row r="768" spans="1:7" x14ac:dyDescent="0.2">
      <c r="A768">
        <v>8337</v>
      </c>
      <c r="B768" s="106" t="s">
        <v>1096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8338</v>
      </c>
      <c r="B769" s="106" t="s">
        <v>1097</v>
      </c>
      <c r="C769">
        <v>0.05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8341</v>
      </c>
      <c r="B770" s="106" t="s">
        <v>1098</v>
      </c>
      <c r="C770">
        <v>0.05</v>
      </c>
      <c r="D770">
        <v>0.05</v>
      </c>
      <c r="E770" s="106">
        <v>0.05</v>
      </c>
      <c r="F770" s="106">
        <v>0.05</v>
      </c>
      <c r="G770" s="106">
        <v>0.15</v>
      </c>
    </row>
    <row r="771" spans="1:7" x14ac:dyDescent="0.2">
      <c r="A771">
        <v>8342</v>
      </c>
      <c r="B771" s="106" t="s">
        <v>1099</v>
      </c>
      <c r="C771">
        <v>0.05</v>
      </c>
      <c r="D771">
        <v>0.05</v>
      </c>
      <c r="E771" s="106">
        <v>0.05</v>
      </c>
      <c r="F771" s="106">
        <v>0.05</v>
      </c>
      <c r="G771" s="106">
        <v>0.15</v>
      </c>
    </row>
    <row r="772" spans="1:7" x14ac:dyDescent="0.2">
      <c r="A772">
        <v>8343</v>
      </c>
      <c r="B772" s="106" t="s">
        <v>4306</v>
      </c>
      <c r="C772">
        <v>0.05</v>
      </c>
      <c r="D772" s="106" t="s">
        <v>158</v>
      </c>
      <c r="E772" t="s">
        <v>158</v>
      </c>
      <c r="F772" s="106">
        <v>0.05</v>
      </c>
      <c r="G772">
        <v>0.15</v>
      </c>
    </row>
    <row r="773" spans="1:7" x14ac:dyDescent="0.2">
      <c r="A773">
        <v>8344</v>
      </c>
      <c r="B773" s="106" t="s">
        <v>1100</v>
      </c>
      <c r="C773">
        <v>0.05</v>
      </c>
      <c r="D773">
        <v>0.05</v>
      </c>
      <c r="E773">
        <v>0.05</v>
      </c>
      <c r="F773">
        <v>0.05</v>
      </c>
      <c r="G773">
        <v>0.15</v>
      </c>
    </row>
    <row r="774" spans="1:7" x14ac:dyDescent="0.2">
      <c r="A774">
        <v>8345</v>
      </c>
      <c r="B774" s="106" t="s">
        <v>1101</v>
      </c>
      <c r="C774">
        <v>0.05</v>
      </c>
      <c r="D774">
        <v>0.05</v>
      </c>
      <c r="E774">
        <v>0.05</v>
      </c>
      <c r="F774">
        <v>0.05</v>
      </c>
      <c r="G774">
        <v>0</v>
      </c>
    </row>
    <row r="775" spans="1:7" x14ac:dyDescent="0.2">
      <c r="A775">
        <v>8346</v>
      </c>
      <c r="B775" s="106" t="s">
        <v>1102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8349</v>
      </c>
      <c r="B776" s="106" t="s">
        <v>3861</v>
      </c>
      <c r="C776">
        <v>0</v>
      </c>
      <c r="D776">
        <v>0</v>
      </c>
      <c r="E776">
        <v>0</v>
      </c>
      <c r="F776" t="s">
        <v>158</v>
      </c>
      <c r="G776" s="106">
        <v>0</v>
      </c>
    </row>
    <row r="777" spans="1:7" x14ac:dyDescent="0.2">
      <c r="A777">
        <v>8350</v>
      </c>
      <c r="B777" s="106" t="s">
        <v>1103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8355</v>
      </c>
      <c r="B778" s="106" t="s">
        <v>1104</v>
      </c>
      <c r="C778">
        <v>0.05</v>
      </c>
      <c r="D778">
        <v>0</v>
      </c>
      <c r="E778">
        <v>0.05</v>
      </c>
      <c r="F778">
        <v>0</v>
      </c>
      <c r="G778">
        <v>0.15</v>
      </c>
    </row>
    <row r="779" spans="1:7" x14ac:dyDescent="0.2">
      <c r="A779">
        <v>8359</v>
      </c>
      <c r="B779" s="106" t="s">
        <v>725</v>
      </c>
      <c r="C779">
        <v>0</v>
      </c>
      <c r="D779" t="s">
        <v>158</v>
      </c>
      <c r="E779">
        <v>0</v>
      </c>
      <c r="F779">
        <v>0</v>
      </c>
      <c r="G779">
        <v>0</v>
      </c>
    </row>
    <row r="780" spans="1:7" x14ac:dyDescent="0.2">
      <c r="A780">
        <v>8361</v>
      </c>
      <c r="B780" s="106" t="s">
        <v>3616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8362</v>
      </c>
      <c r="B781" s="106" t="s">
        <v>1105</v>
      </c>
      <c r="C781">
        <v>0.05</v>
      </c>
      <c r="D781">
        <v>0.05</v>
      </c>
      <c r="E781">
        <v>0.05</v>
      </c>
      <c r="F781">
        <v>0.05</v>
      </c>
      <c r="G781">
        <v>0.15</v>
      </c>
    </row>
    <row r="782" spans="1:7" x14ac:dyDescent="0.2">
      <c r="A782">
        <v>8363</v>
      </c>
      <c r="B782" s="106" t="s">
        <v>1106</v>
      </c>
      <c r="C782">
        <v>0.05</v>
      </c>
      <c r="D782">
        <v>0.05</v>
      </c>
      <c r="E782">
        <v>0.1</v>
      </c>
      <c r="F782" s="106">
        <v>0.1</v>
      </c>
      <c r="G782" s="106">
        <v>0.3</v>
      </c>
    </row>
    <row r="783" spans="1:7" x14ac:dyDescent="0.2">
      <c r="A783">
        <v>8364</v>
      </c>
      <c r="B783" s="106" t="s">
        <v>1107</v>
      </c>
      <c r="C783">
        <v>0.05</v>
      </c>
      <c r="D783">
        <v>0.05</v>
      </c>
      <c r="E783">
        <v>0.05</v>
      </c>
      <c r="F783">
        <v>0.05</v>
      </c>
      <c r="G783">
        <v>0.15</v>
      </c>
    </row>
    <row r="784" spans="1:7" x14ac:dyDescent="0.2">
      <c r="A784">
        <v>8365</v>
      </c>
      <c r="B784" s="106" t="s">
        <v>1108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8366</v>
      </c>
      <c r="B785" s="106" t="s">
        <v>1109</v>
      </c>
      <c r="C785">
        <v>0.05</v>
      </c>
      <c r="D785">
        <v>0.05</v>
      </c>
      <c r="E785">
        <v>0.05</v>
      </c>
      <c r="F785">
        <v>0.05</v>
      </c>
      <c r="G785">
        <v>0.15</v>
      </c>
    </row>
    <row r="786" spans="1:7" x14ac:dyDescent="0.2">
      <c r="A786">
        <v>8367</v>
      </c>
      <c r="B786" s="106" t="s">
        <v>1110</v>
      </c>
      <c r="C786">
        <v>0.05</v>
      </c>
      <c r="D786">
        <v>0.05</v>
      </c>
      <c r="E786">
        <v>0.05</v>
      </c>
      <c r="F786">
        <v>0.05</v>
      </c>
      <c r="G786">
        <v>0.15</v>
      </c>
    </row>
    <row r="787" spans="1:7" x14ac:dyDescent="0.2">
      <c r="A787">
        <v>8368</v>
      </c>
      <c r="B787" s="106" t="s">
        <v>3862</v>
      </c>
      <c r="C787">
        <v>0</v>
      </c>
      <c r="D787">
        <v>0</v>
      </c>
      <c r="E787">
        <v>0</v>
      </c>
      <c r="F787" t="s">
        <v>158</v>
      </c>
      <c r="G787" t="s">
        <v>158</v>
      </c>
    </row>
    <row r="788" spans="1:7" x14ac:dyDescent="0.2">
      <c r="A788">
        <v>8369</v>
      </c>
      <c r="B788" s="106" t="s">
        <v>1111</v>
      </c>
      <c r="C788">
        <v>0.1</v>
      </c>
      <c r="D788">
        <v>0.1</v>
      </c>
      <c r="E788">
        <v>0.1</v>
      </c>
      <c r="F788">
        <v>0.1</v>
      </c>
      <c r="G788">
        <v>0.3</v>
      </c>
    </row>
    <row r="789" spans="1:7" x14ac:dyDescent="0.2">
      <c r="A789">
        <v>8370</v>
      </c>
      <c r="B789" s="106" t="s">
        <v>1112</v>
      </c>
      <c r="C789">
        <v>0.05</v>
      </c>
      <c r="D789">
        <v>0.05</v>
      </c>
      <c r="E789">
        <v>0.05</v>
      </c>
      <c r="F789">
        <v>0.05</v>
      </c>
      <c r="G789">
        <v>0.15</v>
      </c>
    </row>
    <row r="790" spans="1:7" x14ac:dyDescent="0.2">
      <c r="A790">
        <v>8379</v>
      </c>
      <c r="B790" s="106" t="s">
        <v>3617</v>
      </c>
      <c r="C790">
        <v>0</v>
      </c>
      <c r="D790">
        <v>0</v>
      </c>
      <c r="E790">
        <v>0</v>
      </c>
      <c r="F790">
        <v>0</v>
      </c>
      <c r="G790" t="s">
        <v>158</v>
      </c>
    </row>
    <row r="791" spans="1:7" x14ac:dyDescent="0.2">
      <c r="A791">
        <v>8381</v>
      </c>
      <c r="B791" s="106" t="s">
        <v>3863</v>
      </c>
      <c r="C791">
        <v>0</v>
      </c>
      <c r="D791">
        <v>0</v>
      </c>
      <c r="E791">
        <v>0</v>
      </c>
      <c r="F791" t="s">
        <v>158</v>
      </c>
      <c r="G791" t="s">
        <v>158</v>
      </c>
    </row>
    <row r="792" spans="1:7" x14ac:dyDescent="0.2">
      <c r="A792">
        <v>8382</v>
      </c>
      <c r="B792" s="106" t="s">
        <v>1113</v>
      </c>
      <c r="C792">
        <v>0.05</v>
      </c>
      <c r="D792">
        <v>0.05</v>
      </c>
      <c r="E792">
        <v>0.05</v>
      </c>
      <c r="F792">
        <v>0.05</v>
      </c>
      <c r="G792" s="106">
        <v>0.15</v>
      </c>
    </row>
    <row r="793" spans="1:7" x14ac:dyDescent="0.2">
      <c r="A793">
        <v>8383</v>
      </c>
      <c r="B793" s="106" t="s">
        <v>1114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8385</v>
      </c>
      <c r="B794" s="106" t="s">
        <v>1115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8387</v>
      </c>
      <c r="B795" s="106" t="s">
        <v>1116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8388</v>
      </c>
      <c r="B796" s="106" t="s">
        <v>4307</v>
      </c>
      <c r="C796">
        <v>0</v>
      </c>
      <c r="D796" t="s">
        <v>158</v>
      </c>
      <c r="E796" s="106" t="s">
        <v>158</v>
      </c>
      <c r="F796">
        <v>0</v>
      </c>
      <c r="G796">
        <v>0</v>
      </c>
    </row>
    <row r="797" spans="1:7" x14ac:dyDescent="0.2">
      <c r="A797">
        <v>8392</v>
      </c>
      <c r="B797" s="106" t="s">
        <v>3393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8393</v>
      </c>
      <c r="B798" s="106" t="s">
        <v>1117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8395</v>
      </c>
      <c r="B799" s="106" t="s">
        <v>3864</v>
      </c>
      <c r="C799">
        <v>0</v>
      </c>
      <c r="D799">
        <v>0</v>
      </c>
      <c r="E799">
        <v>0</v>
      </c>
      <c r="F799" t="s">
        <v>158</v>
      </c>
      <c r="G799">
        <v>0</v>
      </c>
    </row>
    <row r="800" spans="1:7" x14ac:dyDescent="0.2">
      <c r="A800">
        <v>8397</v>
      </c>
      <c r="B800" s="106" t="s">
        <v>1118</v>
      </c>
      <c r="C800">
        <v>0.1</v>
      </c>
      <c r="D800">
        <v>0.1</v>
      </c>
      <c r="E800">
        <v>0.1</v>
      </c>
      <c r="F800">
        <v>0.1</v>
      </c>
      <c r="G800" s="106">
        <v>0.3</v>
      </c>
    </row>
    <row r="801" spans="1:7" x14ac:dyDescent="0.2">
      <c r="A801">
        <v>8399</v>
      </c>
      <c r="B801" s="106" t="s">
        <v>1119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8410</v>
      </c>
      <c r="B802" s="106" t="s">
        <v>3668</v>
      </c>
      <c r="C802">
        <v>0</v>
      </c>
      <c r="D802">
        <v>0</v>
      </c>
      <c r="E802">
        <v>0</v>
      </c>
      <c r="F802" t="s">
        <v>158</v>
      </c>
      <c r="G802">
        <v>0</v>
      </c>
    </row>
    <row r="803" spans="1:7" x14ac:dyDescent="0.2">
      <c r="A803">
        <v>8416</v>
      </c>
      <c r="B803" s="106" t="s">
        <v>1120</v>
      </c>
      <c r="C803">
        <v>0</v>
      </c>
      <c r="D803">
        <v>0</v>
      </c>
      <c r="E803">
        <v>0</v>
      </c>
      <c r="F803">
        <v>0</v>
      </c>
      <c r="G803" s="106">
        <v>0</v>
      </c>
    </row>
    <row r="804" spans="1:7" x14ac:dyDescent="0.2">
      <c r="A804">
        <v>8425</v>
      </c>
      <c r="B804" s="106" t="s">
        <v>4308</v>
      </c>
      <c r="C804">
        <v>0.05</v>
      </c>
      <c r="D804" t="s">
        <v>158</v>
      </c>
      <c r="E804" t="s">
        <v>158</v>
      </c>
      <c r="F804" t="s">
        <v>158</v>
      </c>
      <c r="G804" t="s">
        <v>158</v>
      </c>
    </row>
    <row r="805" spans="1:7" x14ac:dyDescent="0.2">
      <c r="A805">
        <v>8439</v>
      </c>
      <c r="B805" s="106" t="s">
        <v>1121</v>
      </c>
      <c r="C805">
        <v>0.1</v>
      </c>
      <c r="D805">
        <v>0.1</v>
      </c>
      <c r="E805">
        <v>0.1</v>
      </c>
      <c r="F805">
        <v>0.1</v>
      </c>
      <c r="G805">
        <v>0.3</v>
      </c>
    </row>
    <row r="806" spans="1:7" x14ac:dyDescent="0.2">
      <c r="A806">
        <v>8521</v>
      </c>
      <c r="B806" s="106" t="s">
        <v>3970</v>
      </c>
      <c r="C806">
        <v>0</v>
      </c>
      <c r="D806">
        <v>0</v>
      </c>
      <c r="E806" t="s">
        <v>158</v>
      </c>
      <c r="F806" t="s">
        <v>158</v>
      </c>
      <c r="G806">
        <v>0</v>
      </c>
    </row>
    <row r="807" spans="1:7" x14ac:dyDescent="0.2">
      <c r="A807">
        <v>8522</v>
      </c>
      <c r="B807" s="106" t="s">
        <v>1122</v>
      </c>
      <c r="C807">
        <v>0.05</v>
      </c>
      <c r="D807">
        <v>0.05</v>
      </c>
      <c r="E807">
        <v>0.05</v>
      </c>
      <c r="F807">
        <v>0.05</v>
      </c>
      <c r="G807">
        <v>0.15</v>
      </c>
    </row>
    <row r="808" spans="1:7" x14ac:dyDescent="0.2">
      <c r="A808">
        <v>8530</v>
      </c>
      <c r="B808" s="106" t="s">
        <v>1123</v>
      </c>
      <c r="C808">
        <v>0.05</v>
      </c>
      <c r="D808">
        <v>0.05</v>
      </c>
      <c r="E808">
        <v>0.05</v>
      </c>
      <c r="F808" s="106">
        <v>0.05</v>
      </c>
      <c r="G808" s="106">
        <v>0.3</v>
      </c>
    </row>
    <row r="809" spans="1:7" x14ac:dyDescent="0.2">
      <c r="A809">
        <v>8537</v>
      </c>
      <c r="B809" s="106" t="s">
        <v>1124</v>
      </c>
      <c r="C809">
        <v>0.05</v>
      </c>
      <c r="D809">
        <v>0.05</v>
      </c>
      <c r="E809">
        <v>0.05</v>
      </c>
      <c r="F809">
        <v>0.05</v>
      </c>
      <c r="G809">
        <v>0.15</v>
      </c>
    </row>
    <row r="810" spans="1:7" x14ac:dyDescent="0.2">
      <c r="A810">
        <v>8541</v>
      </c>
      <c r="B810" s="106" t="s">
        <v>3512</v>
      </c>
      <c r="C810">
        <v>0.05</v>
      </c>
      <c r="D810">
        <v>0</v>
      </c>
      <c r="E810">
        <v>0.05</v>
      </c>
      <c r="F810">
        <v>0.05</v>
      </c>
      <c r="G810">
        <v>0</v>
      </c>
    </row>
    <row r="811" spans="1:7" x14ac:dyDescent="0.2">
      <c r="A811">
        <v>8542</v>
      </c>
      <c r="B811" s="106" t="s">
        <v>1125</v>
      </c>
      <c r="C811">
        <v>0.05</v>
      </c>
      <c r="D811">
        <v>0.05</v>
      </c>
      <c r="E811">
        <v>0.05</v>
      </c>
      <c r="F811">
        <v>0.05</v>
      </c>
      <c r="G811">
        <v>0.15</v>
      </c>
    </row>
    <row r="812" spans="1:7" x14ac:dyDescent="0.2">
      <c r="A812">
        <v>8544</v>
      </c>
      <c r="B812" s="106" t="s">
        <v>1126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8551</v>
      </c>
      <c r="B813" s="106" t="s">
        <v>1127</v>
      </c>
      <c r="C813">
        <v>0.05</v>
      </c>
      <c r="D813">
        <v>0.05</v>
      </c>
      <c r="E813">
        <v>0.05</v>
      </c>
      <c r="F813">
        <v>0.05</v>
      </c>
      <c r="G813">
        <v>0.15</v>
      </c>
    </row>
    <row r="814" spans="1:7" x14ac:dyDescent="0.2">
      <c r="A814">
        <v>8558</v>
      </c>
      <c r="B814" s="106" t="s">
        <v>1128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8563</v>
      </c>
      <c r="B815" s="106" t="s">
        <v>1129</v>
      </c>
      <c r="C815">
        <v>0.05</v>
      </c>
      <c r="D815">
        <v>0.05</v>
      </c>
      <c r="E815">
        <v>0.05</v>
      </c>
      <c r="F815">
        <v>0.05</v>
      </c>
      <c r="G815">
        <v>0.15</v>
      </c>
    </row>
    <row r="816" spans="1:7" x14ac:dyDescent="0.2">
      <c r="A816">
        <v>8572</v>
      </c>
      <c r="B816" s="106" t="s">
        <v>3308</v>
      </c>
      <c r="C816">
        <v>0</v>
      </c>
      <c r="D816">
        <v>0</v>
      </c>
      <c r="E816" t="s">
        <v>158</v>
      </c>
      <c r="F816">
        <v>0</v>
      </c>
      <c r="G816" t="s">
        <v>158</v>
      </c>
    </row>
    <row r="817" spans="1:7" x14ac:dyDescent="0.2">
      <c r="A817">
        <v>8591</v>
      </c>
      <c r="B817" s="106" t="s">
        <v>3618</v>
      </c>
      <c r="C817">
        <v>0</v>
      </c>
      <c r="D817" t="s">
        <v>158</v>
      </c>
      <c r="E817" t="s">
        <v>158</v>
      </c>
      <c r="F817">
        <v>0</v>
      </c>
      <c r="G817" t="s">
        <v>158</v>
      </c>
    </row>
    <row r="818" spans="1:7" x14ac:dyDescent="0.2">
      <c r="A818">
        <v>8593</v>
      </c>
      <c r="B818" s="106" t="s">
        <v>224</v>
      </c>
      <c r="C818">
        <v>0.05</v>
      </c>
      <c r="D818">
        <v>0.05</v>
      </c>
      <c r="E818">
        <v>0.05</v>
      </c>
      <c r="F818">
        <v>0.05</v>
      </c>
      <c r="G818">
        <v>0.15</v>
      </c>
    </row>
    <row r="819" spans="1:7" x14ac:dyDescent="0.2">
      <c r="A819">
        <v>8595</v>
      </c>
      <c r="B819" s="106" t="s">
        <v>3619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8601</v>
      </c>
      <c r="B820" s="106" t="s">
        <v>25</v>
      </c>
      <c r="C820">
        <v>0</v>
      </c>
      <c r="D820" t="s">
        <v>158</v>
      </c>
      <c r="E820">
        <v>0</v>
      </c>
      <c r="F820" s="106">
        <v>0.05</v>
      </c>
      <c r="G820" s="106" t="s">
        <v>158</v>
      </c>
    </row>
    <row r="821" spans="1:7" x14ac:dyDescent="0.2">
      <c r="A821">
        <v>8604</v>
      </c>
      <c r="B821" s="106" t="s">
        <v>558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8613</v>
      </c>
      <c r="B822" s="106" t="s">
        <v>3865</v>
      </c>
      <c r="C822">
        <v>0</v>
      </c>
      <c r="D822">
        <v>0</v>
      </c>
      <c r="E822">
        <v>0.05</v>
      </c>
      <c r="F822" t="s">
        <v>158</v>
      </c>
      <c r="G822" t="s">
        <v>158</v>
      </c>
    </row>
    <row r="823" spans="1:7" x14ac:dyDescent="0.2">
      <c r="A823">
        <v>8614</v>
      </c>
      <c r="B823" s="106" t="s">
        <v>3183</v>
      </c>
      <c r="C823">
        <v>0</v>
      </c>
      <c r="D823">
        <v>0</v>
      </c>
      <c r="E823">
        <v>0</v>
      </c>
      <c r="F823">
        <v>0</v>
      </c>
      <c r="G823" t="s">
        <v>158</v>
      </c>
    </row>
    <row r="824" spans="1:7" x14ac:dyDescent="0.2">
      <c r="A824">
        <v>8616</v>
      </c>
      <c r="B824" s="106" t="s">
        <v>3620</v>
      </c>
      <c r="C824">
        <v>0</v>
      </c>
      <c r="D824">
        <v>0.05</v>
      </c>
      <c r="E824">
        <v>0</v>
      </c>
      <c r="F824">
        <v>0</v>
      </c>
      <c r="G824">
        <v>0</v>
      </c>
    </row>
    <row r="825" spans="1:7" x14ac:dyDescent="0.2">
      <c r="A825">
        <v>8622</v>
      </c>
      <c r="B825" s="106" t="s">
        <v>3446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8624</v>
      </c>
      <c r="B826" s="106" t="s">
        <v>3621</v>
      </c>
      <c r="C826">
        <v>0</v>
      </c>
      <c r="D826">
        <v>0</v>
      </c>
      <c r="E826">
        <v>0</v>
      </c>
      <c r="F826">
        <v>0</v>
      </c>
      <c r="G826" t="s">
        <v>158</v>
      </c>
    </row>
    <row r="827" spans="1:7" x14ac:dyDescent="0.2">
      <c r="A827">
        <v>8628</v>
      </c>
      <c r="B827" s="106" t="s">
        <v>1130</v>
      </c>
      <c r="C827">
        <v>0.05</v>
      </c>
      <c r="D827">
        <v>0.05</v>
      </c>
      <c r="E827">
        <v>0.55000000000000004</v>
      </c>
      <c r="F827">
        <v>0.05</v>
      </c>
      <c r="G827">
        <v>0.15</v>
      </c>
    </row>
    <row r="828" spans="1:7" x14ac:dyDescent="0.2">
      <c r="A828">
        <v>8630</v>
      </c>
      <c r="B828" s="106" t="s">
        <v>3209</v>
      </c>
      <c r="C828">
        <v>0</v>
      </c>
      <c r="D828">
        <v>0</v>
      </c>
      <c r="E828">
        <v>0</v>
      </c>
      <c r="F828">
        <v>0</v>
      </c>
      <c r="G828" t="s">
        <v>158</v>
      </c>
    </row>
    <row r="829" spans="1:7" x14ac:dyDescent="0.2">
      <c r="A829">
        <v>8692</v>
      </c>
      <c r="B829" s="106" t="s">
        <v>3226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">
      <c r="A830">
        <v>8697</v>
      </c>
      <c r="B830" s="106" t="s">
        <v>1131</v>
      </c>
      <c r="C830">
        <v>0.05</v>
      </c>
      <c r="D830">
        <v>0.05</v>
      </c>
      <c r="E830">
        <v>0.05</v>
      </c>
      <c r="F830">
        <v>0.05</v>
      </c>
      <c r="G830">
        <v>0</v>
      </c>
    </row>
    <row r="831" spans="1:7" x14ac:dyDescent="0.2">
      <c r="A831">
        <v>8707</v>
      </c>
      <c r="B831" s="106" t="s">
        <v>1582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8708</v>
      </c>
      <c r="B832" s="106" t="s">
        <v>1132</v>
      </c>
      <c r="C832">
        <v>0.05</v>
      </c>
      <c r="D832">
        <v>0.05</v>
      </c>
      <c r="E832">
        <v>0.05</v>
      </c>
      <c r="F832">
        <v>0.05</v>
      </c>
      <c r="G832">
        <v>0.15</v>
      </c>
    </row>
    <row r="833" spans="1:7" x14ac:dyDescent="0.2">
      <c r="A833">
        <v>8725</v>
      </c>
      <c r="B833" s="106" t="s">
        <v>1133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8729</v>
      </c>
      <c r="B834" s="106" t="s">
        <v>1134</v>
      </c>
      <c r="C834">
        <v>0.05</v>
      </c>
      <c r="D834">
        <v>0.05</v>
      </c>
      <c r="E834">
        <v>0.05</v>
      </c>
      <c r="F834">
        <v>0.05</v>
      </c>
      <c r="G834">
        <v>0.15</v>
      </c>
    </row>
    <row r="835" spans="1:7" x14ac:dyDescent="0.2">
      <c r="A835">
        <v>8750</v>
      </c>
      <c r="B835" s="106" t="s">
        <v>30</v>
      </c>
      <c r="C835">
        <v>0</v>
      </c>
      <c r="D835">
        <v>0</v>
      </c>
      <c r="E835">
        <v>0</v>
      </c>
      <c r="F835" t="s">
        <v>158</v>
      </c>
      <c r="G835" t="s">
        <v>158</v>
      </c>
    </row>
    <row r="836" spans="1:7" x14ac:dyDescent="0.2">
      <c r="A836">
        <v>8766</v>
      </c>
      <c r="B836" s="106" t="s">
        <v>3622</v>
      </c>
      <c r="C836">
        <v>0.1</v>
      </c>
      <c r="D836">
        <v>0.1</v>
      </c>
      <c r="E836">
        <v>0.1</v>
      </c>
      <c r="F836">
        <v>0</v>
      </c>
      <c r="G836" t="s">
        <v>158</v>
      </c>
    </row>
    <row r="837" spans="1:7" x14ac:dyDescent="0.2">
      <c r="A837">
        <v>8769</v>
      </c>
      <c r="B837" s="106" t="s">
        <v>1421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8795</v>
      </c>
      <c r="B838" s="106" t="s">
        <v>3717</v>
      </c>
      <c r="C838">
        <v>0</v>
      </c>
      <c r="D838" t="s">
        <v>158</v>
      </c>
      <c r="E838" s="106" t="s">
        <v>158</v>
      </c>
      <c r="F838" t="s">
        <v>158</v>
      </c>
      <c r="G838" t="s">
        <v>158</v>
      </c>
    </row>
    <row r="839" spans="1:7" x14ac:dyDescent="0.2">
      <c r="A839">
        <v>8798</v>
      </c>
      <c r="B839" s="106" t="s">
        <v>1135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8801</v>
      </c>
      <c r="B840" s="106" t="s">
        <v>1359</v>
      </c>
      <c r="C840">
        <v>0.05</v>
      </c>
      <c r="D840">
        <v>0.05</v>
      </c>
      <c r="E840">
        <v>0.05</v>
      </c>
      <c r="F840">
        <v>0.05</v>
      </c>
      <c r="G840">
        <v>0.15</v>
      </c>
    </row>
    <row r="841" spans="1:7" x14ac:dyDescent="0.2">
      <c r="A841">
        <v>8803</v>
      </c>
      <c r="B841" s="106" t="s">
        <v>1136</v>
      </c>
      <c r="C841">
        <v>0.1</v>
      </c>
      <c r="D841">
        <v>0.1</v>
      </c>
      <c r="E841">
        <v>0.1</v>
      </c>
      <c r="F841">
        <v>0.1</v>
      </c>
      <c r="G841">
        <v>0.3</v>
      </c>
    </row>
    <row r="842" spans="1:7" x14ac:dyDescent="0.2">
      <c r="A842">
        <v>8804</v>
      </c>
      <c r="B842" s="106" t="s">
        <v>1137</v>
      </c>
      <c r="C842">
        <v>0.05</v>
      </c>
      <c r="D842">
        <v>0.05</v>
      </c>
      <c r="E842">
        <v>0.05</v>
      </c>
      <c r="F842">
        <v>0.05</v>
      </c>
      <c r="G842">
        <v>0.15</v>
      </c>
    </row>
    <row r="843" spans="1:7" x14ac:dyDescent="0.2">
      <c r="A843">
        <v>8806</v>
      </c>
      <c r="B843" s="106" t="s">
        <v>3647</v>
      </c>
      <c r="C843">
        <v>0</v>
      </c>
      <c r="D843" t="s">
        <v>158</v>
      </c>
      <c r="E843">
        <v>0</v>
      </c>
      <c r="F843" t="s">
        <v>158</v>
      </c>
      <c r="G843" t="s">
        <v>158</v>
      </c>
    </row>
    <row r="844" spans="1:7" x14ac:dyDescent="0.2">
      <c r="A844">
        <v>8830</v>
      </c>
      <c r="B844" s="106" t="s">
        <v>3513</v>
      </c>
      <c r="C844">
        <v>0.1</v>
      </c>
      <c r="D844">
        <v>0.1</v>
      </c>
      <c r="E844">
        <v>0.1</v>
      </c>
      <c r="F844">
        <v>0</v>
      </c>
      <c r="G844">
        <v>0</v>
      </c>
    </row>
    <row r="845" spans="1:7" x14ac:dyDescent="0.2">
      <c r="A845">
        <v>8848</v>
      </c>
      <c r="B845" s="106" t="s">
        <v>1583</v>
      </c>
      <c r="C845">
        <v>0</v>
      </c>
      <c r="D845">
        <v>0</v>
      </c>
      <c r="E845">
        <v>0</v>
      </c>
      <c r="F845">
        <v>0.05</v>
      </c>
      <c r="G845">
        <v>0.15</v>
      </c>
    </row>
    <row r="846" spans="1:7" x14ac:dyDescent="0.2">
      <c r="A846">
        <v>8850</v>
      </c>
      <c r="B846" s="106" t="s">
        <v>1323</v>
      </c>
      <c r="C846">
        <v>0</v>
      </c>
      <c r="D846">
        <v>0</v>
      </c>
      <c r="E846">
        <v>0</v>
      </c>
      <c r="F846" s="106">
        <v>0</v>
      </c>
      <c r="G846" s="106">
        <v>0</v>
      </c>
    </row>
    <row r="847" spans="1:7" x14ac:dyDescent="0.2">
      <c r="A847">
        <v>8876</v>
      </c>
      <c r="B847" s="106" t="s">
        <v>1138</v>
      </c>
      <c r="C847">
        <v>0.05</v>
      </c>
      <c r="D847">
        <v>0.05</v>
      </c>
      <c r="E847">
        <v>0.05</v>
      </c>
      <c r="F847" s="106">
        <v>0.05</v>
      </c>
      <c r="G847" s="106">
        <v>0.15</v>
      </c>
    </row>
    <row r="848" spans="1:7" x14ac:dyDescent="0.2">
      <c r="A848">
        <v>8892</v>
      </c>
      <c r="B848" s="106" t="s">
        <v>1139</v>
      </c>
      <c r="C848">
        <v>0.05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8897</v>
      </c>
      <c r="B849" s="106" t="s">
        <v>4309</v>
      </c>
      <c r="C849">
        <v>0</v>
      </c>
      <c r="D849" t="s">
        <v>158</v>
      </c>
      <c r="E849" t="s">
        <v>158</v>
      </c>
      <c r="F849" s="106" t="s">
        <v>158</v>
      </c>
      <c r="G849" t="s">
        <v>158</v>
      </c>
    </row>
    <row r="850" spans="1:7" x14ac:dyDescent="0.2">
      <c r="A850">
        <v>8904</v>
      </c>
      <c r="B850" s="106" t="s">
        <v>1584</v>
      </c>
      <c r="C850">
        <v>0.05</v>
      </c>
      <c r="D850">
        <v>0.05</v>
      </c>
      <c r="E850">
        <v>0.05</v>
      </c>
      <c r="F850" s="106">
        <v>0.05</v>
      </c>
      <c r="G850">
        <v>0.15</v>
      </c>
    </row>
    <row r="851" spans="1:7" x14ac:dyDescent="0.2">
      <c r="A851">
        <v>8917</v>
      </c>
      <c r="B851" s="106" t="s">
        <v>1140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8920</v>
      </c>
      <c r="B852" s="106" t="s">
        <v>3866</v>
      </c>
      <c r="C852">
        <v>0</v>
      </c>
      <c r="D852">
        <v>0</v>
      </c>
      <c r="E852">
        <v>0</v>
      </c>
      <c r="F852" t="s">
        <v>158</v>
      </c>
      <c r="G852" t="s">
        <v>158</v>
      </c>
    </row>
    <row r="853" spans="1:7" x14ac:dyDescent="0.2">
      <c r="A853">
        <v>8923</v>
      </c>
      <c r="B853" s="106" t="s">
        <v>3971</v>
      </c>
      <c r="C853">
        <v>0</v>
      </c>
      <c r="D853">
        <v>0</v>
      </c>
      <c r="E853" t="s">
        <v>158</v>
      </c>
      <c r="F853" t="s">
        <v>158</v>
      </c>
      <c r="G853">
        <v>0</v>
      </c>
    </row>
    <row r="854" spans="1:7" x14ac:dyDescent="0.2">
      <c r="A854">
        <v>8928</v>
      </c>
      <c r="B854" s="106" t="s">
        <v>1141</v>
      </c>
      <c r="C854">
        <v>0.05</v>
      </c>
      <c r="D854">
        <v>0.05</v>
      </c>
      <c r="E854">
        <v>0.05</v>
      </c>
      <c r="F854">
        <v>0.05</v>
      </c>
      <c r="G854">
        <v>0.15</v>
      </c>
    </row>
    <row r="855" spans="1:7" x14ac:dyDescent="0.2">
      <c r="A855">
        <v>8999</v>
      </c>
      <c r="B855" s="106" t="s">
        <v>1142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9001</v>
      </c>
      <c r="B856" s="106" t="s">
        <v>1143</v>
      </c>
      <c r="C856">
        <v>0.1</v>
      </c>
      <c r="D856">
        <v>0.1</v>
      </c>
      <c r="E856">
        <v>0.1</v>
      </c>
      <c r="F856">
        <v>0.1</v>
      </c>
      <c r="G856">
        <v>0.3</v>
      </c>
    </row>
    <row r="857" spans="1:7" x14ac:dyDescent="0.2">
      <c r="A857">
        <v>9003</v>
      </c>
      <c r="B857" s="106" t="s">
        <v>3689</v>
      </c>
      <c r="C857">
        <v>0</v>
      </c>
      <c r="D857" t="s">
        <v>158</v>
      </c>
      <c r="E857">
        <v>0</v>
      </c>
      <c r="F857" s="106" t="s">
        <v>158</v>
      </c>
      <c r="G857">
        <v>0</v>
      </c>
    </row>
    <row r="858" spans="1:7" x14ac:dyDescent="0.2">
      <c r="A858">
        <v>9006</v>
      </c>
      <c r="B858" s="106" t="s">
        <v>1144</v>
      </c>
      <c r="C858">
        <v>0.05</v>
      </c>
      <c r="D858">
        <v>0.05</v>
      </c>
      <c r="E858">
        <v>0.05</v>
      </c>
      <c r="F858" s="106">
        <v>0.05</v>
      </c>
      <c r="G858">
        <v>0</v>
      </c>
    </row>
    <row r="859" spans="1:7" x14ac:dyDescent="0.2">
      <c r="A859">
        <v>9007</v>
      </c>
      <c r="B859" s="106" t="s">
        <v>1145</v>
      </c>
      <c r="C859">
        <v>0</v>
      </c>
      <c r="D859">
        <v>0</v>
      </c>
      <c r="E859">
        <v>0</v>
      </c>
      <c r="F859">
        <v>0.05</v>
      </c>
      <c r="G859">
        <v>0.15</v>
      </c>
    </row>
    <row r="860" spans="1:7" x14ac:dyDescent="0.2">
      <c r="A860">
        <v>9008</v>
      </c>
      <c r="B860" s="106" t="s">
        <v>1146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9009</v>
      </c>
      <c r="B861" s="106" t="s">
        <v>3867</v>
      </c>
      <c r="C861">
        <v>0</v>
      </c>
      <c r="D861">
        <v>0</v>
      </c>
      <c r="E861">
        <v>0</v>
      </c>
      <c r="F861" s="106" t="s">
        <v>158</v>
      </c>
      <c r="G861" t="s">
        <v>158</v>
      </c>
    </row>
    <row r="862" spans="1:7" x14ac:dyDescent="0.2">
      <c r="A862">
        <v>9010</v>
      </c>
      <c r="B862" s="106" t="s">
        <v>1147</v>
      </c>
      <c r="C862">
        <v>0.1</v>
      </c>
      <c r="D862">
        <v>0.1</v>
      </c>
      <c r="E862">
        <v>0.1</v>
      </c>
      <c r="F862">
        <v>0.1</v>
      </c>
      <c r="G862">
        <v>0.3</v>
      </c>
    </row>
    <row r="863" spans="1:7" x14ac:dyDescent="0.2">
      <c r="A863">
        <v>9014</v>
      </c>
      <c r="B863" s="106" t="s">
        <v>1148</v>
      </c>
      <c r="C863">
        <v>0.05</v>
      </c>
      <c r="D863">
        <v>0.05</v>
      </c>
      <c r="E863">
        <v>0.05</v>
      </c>
      <c r="F863">
        <v>0.05</v>
      </c>
      <c r="G863">
        <v>0.15</v>
      </c>
    </row>
    <row r="864" spans="1:7" x14ac:dyDescent="0.2">
      <c r="A864">
        <v>9021</v>
      </c>
      <c r="B864" s="106" t="s">
        <v>4310</v>
      </c>
      <c r="C864">
        <v>0</v>
      </c>
      <c r="D864" t="s">
        <v>158</v>
      </c>
      <c r="E864">
        <v>0.15</v>
      </c>
      <c r="F864">
        <v>0</v>
      </c>
      <c r="G864">
        <v>0</v>
      </c>
    </row>
    <row r="865" spans="1:7" x14ac:dyDescent="0.2">
      <c r="A865">
        <v>9025</v>
      </c>
      <c r="B865" s="106" t="s">
        <v>4311</v>
      </c>
      <c r="C865">
        <v>0</v>
      </c>
      <c r="D865" t="s">
        <v>158</v>
      </c>
      <c r="E865" t="s">
        <v>158</v>
      </c>
      <c r="F865" t="s">
        <v>158</v>
      </c>
      <c r="G865" t="s">
        <v>158</v>
      </c>
    </row>
    <row r="866" spans="1:7" x14ac:dyDescent="0.2">
      <c r="A866">
        <v>9031</v>
      </c>
      <c r="B866" s="106" t="s">
        <v>1149</v>
      </c>
      <c r="C866">
        <v>0.05</v>
      </c>
      <c r="D866">
        <v>0.05</v>
      </c>
      <c r="E866">
        <v>0.05</v>
      </c>
      <c r="F866">
        <v>0.05</v>
      </c>
      <c r="G866">
        <v>0.15</v>
      </c>
    </row>
    <row r="867" spans="1:7" x14ac:dyDescent="0.2">
      <c r="A867">
        <v>9041</v>
      </c>
      <c r="B867" s="106" t="s">
        <v>1150</v>
      </c>
      <c r="C867">
        <v>0.1</v>
      </c>
      <c r="D867">
        <v>0.1</v>
      </c>
      <c r="E867">
        <v>0.1</v>
      </c>
      <c r="F867">
        <v>0.1</v>
      </c>
      <c r="G867">
        <v>0.3</v>
      </c>
    </row>
    <row r="868" spans="1:7" x14ac:dyDescent="0.2">
      <c r="A868">
        <v>9042</v>
      </c>
      <c r="B868" s="106" t="s">
        <v>1151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9045</v>
      </c>
      <c r="B869" s="106" t="s">
        <v>1152</v>
      </c>
      <c r="C869">
        <v>0</v>
      </c>
      <c r="D869" s="106">
        <v>0</v>
      </c>
      <c r="E869">
        <v>0.1</v>
      </c>
      <c r="F869" s="106">
        <v>0.1</v>
      </c>
      <c r="G869">
        <v>0.3</v>
      </c>
    </row>
    <row r="870" spans="1:7" x14ac:dyDescent="0.2">
      <c r="A870">
        <v>9046</v>
      </c>
      <c r="B870" s="106" t="s">
        <v>1153</v>
      </c>
      <c r="C870">
        <v>0.1</v>
      </c>
      <c r="D870" s="106">
        <v>0.1</v>
      </c>
      <c r="E870">
        <v>0.1</v>
      </c>
      <c r="F870" s="106">
        <v>0.1</v>
      </c>
      <c r="G870" s="106">
        <v>0.3</v>
      </c>
    </row>
    <row r="871" spans="1:7" x14ac:dyDescent="0.2">
      <c r="A871">
        <v>9048</v>
      </c>
      <c r="B871" s="106" t="s">
        <v>1154</v>
      </c>
      <c r="C871">
        <v>0.05</v>
      </c>
      <c r="D871">
        <v>0.05</v>
      </c>
      <c r="E871">
        <v>0.05</v>
      </c>
      <c r="F871">
        <v>0.05</v>
      </c>
      <c r="G871">
        <v>0.15</v>
      </c>
    </row>
    <row r="872" spans="1:7" x14ac:dyDescent="0.2">
      <c r="A872">
        <v>9052</v>
      </c>
      <c r="B872" s="106" t="s">
        <v>1155</v>
      </c>
      <c r="C872">
        <v>0.05</v>
      </c>
      <c r="D872">
        <v>0.05</v>
      </c>
      <c r="E872">
        <v>0.05</v>
      </c>
      <c r="F872">
        <v>0.05</v>
      </c>
      <c r="G872">
        <v>0.15</v>
      </c>
    </row>
    <row r="873" spans="1:7" x14ac:dyDescent="0.2">
      <c r="A873">
        <v>9065</v>
      </c>
      <c r="B873" s="106" t="s">
        <v>1156</v>
      </c>
      <c r="C873">
        <v>0</v>
      </c>
      <c r="D873">
        <v>0</v>
      </c>
      <c r="E873">
        <v>0</v>
      </c>
      <c r="F873">
        <v>0.1</v>
      </c>
      <c r="G873">
        <v>0.3</v>
      </c>
    </row>
    <row r="874" spans="1:7" x14ac:dyDescent="0.2">
      <c r="A874">
        <v>9066</v>
      </c>
      <c r="B874" s="106" t="s">
        <v>3868</v>
      </c>
      <c r="C874">
        <v>0</v>
      </c>
      <c r="D874">
        <v>0</v>
      </c>
      <c r="E874">
        <v>0</v>
      </c>
      <c r="F874" s="106" t="s">
        <v>158</v>
      </c>
      <c r="G874">
        <v>0</v>
      </c>
    </row>
    <row r="875" spans="1:7" x14ac:dyDescent="0.2">
      <c r="A875">
        <v>9069</v>
      </c>
      <c r="B875" s="106" t="s">
        <v>3514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9070</v>
      </c>
      <c r="B876" s="106" t="s">
        <v>1157</v>
      </c>
      <c r="C876">
        <v>0.1</v>
      </c>
      <c r="D876">
        <v>0.1</v>
      </c>
      <c r="E876">
        <v>0.1</v>
      </c>
      <c r="F876">
        <v>0.1</v>
      </c>
      <c r="G876">
        <v>0.3</v>
      </c>
    </row>
    <row r="877" spans="1:7" x14ac:dyDescent="0.2">
      <c r="A877">
        <v>9074</v>
      </c>
      <c r="B877" s="106" t="s">
        <v>3515</v>
      </c>
      <c r="C877">
        <v>0</v>
      </c>
      <c r="D877">
        <v>0</v>
      </c>
      <c r="E877">
        <v>0</v>
      </c>
      <c r="F877">
        <v>0</v>
      </c>
      <c r="G877" t="s">
        <v>158</v>
      </c>
    </row>
    <row r="878" spans="1:7" x14ac:dyDescent="0.2">
      <c r="A878">
        <v>9075</v>
      </c>
      <c r="B878" s="106" t="s">
        <v>4312</v>
      </c>
      <c r="C878">
        <v>0</v>
      </c>
      <c r="D878" t="s">
        <v>158</v>
      </c>
      <c r="E878" t="s">
        <v>158</v>
      </c>
      <c r="F878" t="s">
        <v>158</v>
      </c>
      <c r="G878" t="s">
        <v>158</v>
      </c>
    </row>
    <row r="879" spans="1:7" x14ac:dyDescent="0.2">
      <c r="A879">
        <v>9076</v>
      </c>
      <c r="B879" s="106" t="s">
        <v>1158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9081</v>
      </c>
      <c r="B880" s="106" t="s">
        <v>3305</v>
      </c>
      <c r="C880">
        <v>0.1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9090</v>
      </c>
      <c r="B881" s="106" t="s">
        <v>1159</v>
      </c>
      <c r="C881">
        <v>0.05</v>
      </c>
      <c r="D881">
        <v>0.05</v>
      </c>
      <c r="E881" s="106">
        <v>0.05</v>
      </c>
      <c r="F881" s="106">
        <v>0.05</v>
      </c>
      <c r="G881" s="106">
        <v>0.15</v>
      </c>
    </row>
    <row r="882" spans="1:7" x14ac:dyDescent="0.2">
      <c r="A882">
        <v>9101</v>
      </c>
      <c r="B882" s="106" t="s">
        <v>1160</v>
      </c>
      <c r="C882">
        <v>0.05</v>
      </c>
      <c r="D882">
        <v>0.05</v>
      </c>
      <c r="E882" s="106">
        <v>0.05</v>
      </c>
      <c r="F882" s="106">
        <v>0.05</v>
      </c>
      <c r="G882" s="106">
        <v>0.15</v>
      </c>
    </row>
    <row r="883" spans="1:7" x14ac:dyDescent="0.2">
      <c r="A883">
        <v>9104</v>
      </c>
      <c r="B883" s="106" t="s">
        <v>1161</v>
      </c>
      <c r="C883">
        <v>0.05</v>
      </c>
      <c r="D883">
        <v>0.05</v>
      </c>
      <c r="E883">
        <v>0.05</v>
      </c>
      <c r="F883">
        <v>0.05</v>
      </c>
      <c r="G883" s="106">
        <v>0.15</v>
      </c>
    </row>
    <row r="884" spans="1:7" x14ac:dyDescent="0.2">
      <c r="A884">
        <v>9130</v>
      </c>
      <c r="B884" s="106" t="s">
        <v>1162</v>
      </c>
      <c r="C884">
        <v>0</v>
      </c>
      <c r="D884">
        <v>0</v>
      </c>
      <c r="E884">
        <v>0</v>
      </c>
      <c r="F884">
        <v>0.05</v>
      </c>
      <c r="G884" s="106">
        <v>0</v>
      </c>
    </row>
    <row r="885" spans="1:7" x14ac:dyDescent="0.2">
      <c r="A885">
        <v>9142</v>
      </c>
      <c r="B885" s="106" t="s">
        <v>1163</v>
      </c>
      <c r="C885">
        <v>0.1</v>
      </c>
      <c r="D885">
        <v>0.05</v>
      </c>
      <c r="E885">
        <v>0.1</v>
      </c>
      <c r="F885">
        <v>0.1</v>
      </c>
      <c r="G885" s="106">
        <v>0.3</v>
      </c>
    </row>
    <row r="886" spans="1:7" x14ac:dyDescent="0.2">
      <c r="A886">
        <v>9202</v>
      </c>
      <c r="B886" s="106" t="s">
        <v>3869</v>
      </c>
      <c r="C886">
        <v>0</v>
      </c>
      <c r="D886">
        <v>0</v>
      </c>
      <c r="E886">
        <v>0</v>
      </c>
      <c r="F886" t="s">
        <v>158</v>
      </c>
      <c r="G886">
        <v>0</v>
      </c>
    </row>
    <row r="887" spans="1:7" x14ac:dyDescent="0.2">
      <c r="A887">
        <v>9232</v>
      </c>
      <c r="B887" s="106" t="s">
        <v>1164</v>
      </c>
      <c r="C887">
        <v>0.05</v>
      </c>
      <c r="D887" s="106">
        <v>0.05</v>
      </c>
      <c r="E887">
        <v>0.05</v>
      </c>
      <c r="F887" s="106">
        <v>0.05</v>
      </c>
      <c r="G887" s="106">
        <v>0.15</v>
      </c>
    </row>
    <row r="888" spans="1:7" x14ac:dyDescent="0.2">
      <c r="A888">
        <v>9260</v>
      </c>
      <c r="B888" s="106" t="s">
        <v>1165</v>
      </c>
      <c r="C888">
        <v>0.1</v>
      </c>
      <c r="D888" s="106">
        <v>0.1</v>
      </c>
      <c r="E888">
        <v>0.1</v>
      </c>
      <c r="F888" s="106">
        <v>0.1</v>
      </c>
      <c r="G888" s="106">
        <v>0.3</v>
      </c>
    </row>
    <row r="889" spans="1:7" x14ac:dyDescent="0.2">
      <c r="A889">
        <v>9267</v>
      </c>
      <c r="B889" s="106" t="s">
        <v>1166</v>
      </c>
      <c r="C889">
        <v>0.05</v>
      </c>
      <c r="D889">
        <v>0</v>
      </c>
      <c r="E889">
        <v>0.05</v>
      </c>
      <c r="F889">
        <v>0.05</v>
      </c>
      <c r="G889">
        <v>0.15</v>
      </c>
    </row>
    <row r="890" spans="1:7" x14ac:dyDescent="0.2">
      <c r="A890">
        <v>9278</v>
      </c>
      <c r="B890" s="106" t="s">
        <v>3210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">
      <c r="A891">
        <v>9301</v>
      </c>
      <c r="B891" s="106" t="s">
        <v>3623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">
      <c r="A892">
        <v>9308</v>
      </c>
      <c r="B892" s="106" t="s">
        <v>1167</v>
      </c>
      <c r="C892">
        <v>0.05</v>
      </c>
      <c r="D892">
        <v>0.05</v>
      </c>
      <c r="E892">
        <v>0.05</v>
      </c>
      <c r="F892">
        <v>0.05</v>
      </c>
      <c r="G892">
        <v>0.15</v>
      </c>
    </row>
    <row r="893" spans="1:7" x14ac:dyDescent="0.2">
      <c r="A893">
        <v>9364</v>
      </c>
      <c r="B893" s="106" t="s">
        <v>4313</v>
      </c>
      <c r="C893">
        <v>0</v>
      </c>
      <c r="D893" t="s">
        <v>158</v>
      </c>
      <c r="E893" t="s">
        <v>158</v>
      </c>
      <c r="F893" t="s">
        <v>158</v>
      </c>
      <c r="G893" t="s">
        <v>158</v>
      </c>
    </row>
    <row r="894" spans="1:7" x14ac:dyDescent="0.2">
      <c r="A894">
        <v>9369</v>
      </c>
      <c r="B894" s="106" t="s">
        <v>3516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">
      <c r="A895">
        <v>9384</v>
      </c>
      <c r="B895" s="106" t="s">
        <v>1168</v>
      </c>
      <c r="C895">
        <v>0.05</v>
      </c>
      <c r="D895">
        <v>0.05</v>
      </c>
      <c r="E895">
        <v>0.05</v>
      </c>
      <c r="F895">
        <v>0.05</v>
      </c>
      <c r="G895">
        <v>0</v>
      </c>
    </row>
    <row r="896" spans="1:7" x14ac:dyDescent="0.2">
      <c r="A896">
        <v>9401</v>
      </c>
      <c r="B896" s="106" t="s">
        <v>1169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">
      <c r="A897">
        <v>9404</v>
      </c>
      <c r="B897" s="106" t="s">
        <v>3517</v>
      </c>
      <c r="C897">
        <v>0</v>
      </c>
      <c r="D897">
        <v>0</v>
      </c>
      <c r="E897">
        <v>0</v>
      </c>
      <c r="F897">
        <v>0</v>
      </c>
      <c r="G897" t="s">
        <v>158</v>
      </c>
    </row>
    <row r="898" spans="1:7" x14ac:dyDescent="0.2">
      <c r="A898">
        <v>9405</v>
      </c>
      <c r="B898" s="106" t="s">
        <v>1324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9409</v>
      </c>
      <c r="B899" s="106" t="s">
        <v>1170</v>
      </c>
      <c r="C899">
        <v>0</v>
      </c>
      <c r="D899" s="106">
        <v>0.05</v>
      </c>
      <c r="E899">
        <v>0.05</v>
      </c>
      <c r="F899">
        <v>0.05</v>
      </c>
      <c r="G899">
        <v>0.15</v>
      </c>
    </row>
    <row r="900" spans="1:7" x14ac:dyDescent="0.2">
      <c r="A900">
        <v>9412</v>
      </c>
      <c r="B900" s="106" t="s">
        <v>723</v>
      </c>
      <c r="C900">
        <v>0.05</v>
      </c>
      <c r="D900" s="106">
        <v>0</v>
      </c>
      <c r="E900">
        <v>0.05</v>
      </c>
      <c r="F900" s="106">
        <v>0</v>
      </c>
      <c r="G900">
        <v>0.15</v>
      </c>
    </row>
    <row r="901" spans="1:7" x14ac:dyDescent="0.2">
      <c r="A901">
        <v>9413</v>
      </c>
      <c r="B901" s="106" t="s">
        <v>1171</v>
      </c>
      <c r="C901">
        <v>0.05</v>
      </c>
      <c r="D901">
        <v>0.05</v>
      </c>
      <c r="E901">
        <v>0.05</v>
      </c>
      <c r="F901">
        <v>0.05</v>
      </c>
      <c r="G901">
        <v>0.15</v>
      </c>
    </row>
    <row r="902" spans="1:7" x14ac:dyDescent="0.2">
      <c r="A902">
        <v>9414</v>
      </c>
      <c r="B902" s="106" t="s">
        <v>3972</v>
      </c>
      <c r="C902">
        <v>0</v>
      </c>
      <c r="D902">
        <v>0</v>
      </c>
      <c r="E902" s="106" t="s">
        <v>158</v>
      </c>
      <c r="F902" t="s">
        <v>158</v>
      </c>
      <c r="G902" t="s">
        <v>158</v>
      </c>
    </row>
    <row r="903" spans="1:7" x14ac:dyDescent="0.2">
      <c r="A903">
        <v>9419</v>
      </c>
      <c r="B903" s="106" t="s">
        <v>1325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9422</v>
      </c>
      <c r="B904" s="106" t="s">
        <v>3211</v>
      </c>
      <c r="C904">
        <v>0.05</v>
      </c>
      <c r="D904">
        <v>0.05</v>
      </c>
      <c r="E904">
        <v>0.05</v>
      </c>
      <c r="F904">
        <v>0.05</v>
      </c>
      <c r="G904" s="106">
        <v>0.15</v>
      </c>
    </row>
    <row r="905" spans="1:7" x14ac:dyDescent="0.2">
      <c r="A905">
        <v>9432</v>
      </c>
      <c r="B905" s="106" t="s">
        <v>4314</v>
      </c>
      <c r="C905">
        <v>0</v>
      </c>
      <c r="D905" t="s">
        <v>158</v>
      </c>
      <c r="E905">
        <v>0</v>
      </c>
      <c r="F905">
        <v>0</v>
      </c>
      <c r="G905" s="106">
        <v>0</v>
      </c>
    </row>
    <row r="906" spans="1:7" x14ac:dyDescent="0.2">
      <c r="A906">
        <v>9433</v>
      </c>
      <c r="B906" s="106" t="s">
        <v>717</v>
      </c>
      <c r="C906">
        <v>0.05</v>
      </c>
      <c r="D906">
        <v>0.05</v>
      </c>
      <c r="E906">
        <v>0.05</v>
      </c>
      <c r="F906" s="106">
        <v>0.05</v>
      </c>
      <c r="G906" s="106">
        <v>0.15</v>
      </c>
    </row>
    <row r="907" spans="1:7" x14ac:dyDescent="0.2">
      <c r="A907">
        <v>9437</v>
      </c>
      <c r="B907" s="106" t="s">
        <v>600</v>
      </c>
      <c r="C907">
        <v>0.05</v>
      </c>
      <c r="D907">
        <v>0</v>
      </c>
      <c r="E907">
        <v>0.05</v>
      </c>
      <c r="F907" s="106">
        <v>0</v>
      </c>
      <c r="G907" s="106">
        <v>0.15</v>
      </c>
    </row>
    <row r="908" spans="1:7" x14ac:dyDescent="0.2">
      <c r="A908">
        <v>9438</v>
      </c>
      <c r="B908" s="106" t="s">
        <v>1172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9449</v>
      </c>
      <c r="B909" s="106" t="s">
        <v>4315</v>
      </c>
      <c r="C909">
        <v>0</v>
      </c>
      <c r="D909" s="106" t="s">
        <v>158</v>
      </c>
      <c r="E909">
        <v>0.05</v>
      </c>
      <c r="F909" s="106" t="s">
        <v>158</v>
      </c>
      <c r="G909" s="106" t="s">
        <v>158</v>
      </c>
    </row>
    <row r="910" spans="1:7" x14ac:dyDescent="0.2">
      <c r="A910">
        <v>9450</v>
      </c>
      <c r="B910" s="106" t="s">
        <v>1173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9470</v>
      </c>
      <c r="B911" s="106" t="s">
        <v>1174</v>
      </c>
      <c r="C911">
        <v>0.15</v>
      </c>
      <c r="D911" s="106">
        <v>0.15</v>
      </c>
      <c r="E911">
        <v>0.15</v>
      </c>
      <c r="F911">
        <v>0.15</v>
      </c>
      <c r="G911">
        <v>0.45</v>
      </c>
    </row>
    <row r="912" spans="1:7" x14ac:dyDescent="0.2">
      <c r="A912">
        <v>9475</v>
      </c>
      <c r="B912" s="106" t="s">
        <v>4316</v>
      </c>
      <c r="C912">
        <v>0</v>
      </c>
      <c r="D912" t="s">
        <v>158</v>
      </c>
      <c r="E912">
        <v>0.05</v>
      </c>
      <c r="F912" t="s">
        <v>158</v>
      </c>
      <c r="G912">
        <v>0</v>
      </c>
    </row>
    <row r="913" spans="1:7" x14ac:dyDescent="0.2">
      <c r="A913">
        <v>9504</v>
      </c>
      <c r="B913" s="106" t="s">
        <v>1175</v>
      </c>
      <c r="C913">
        <v>0.05</v>
      </c>
      <c r="D913">
        <v>0.05</v>
      </c>
      <c r="E913">
        <v>0.05</v>
      </c>
      <c r="F913">
        <v>0.05</v>
      </c>
      <c r="G913">
        <v>0.15</v>
      </c>
    </row>
    <row r="914" spans="1:7" x14ac:dyDescent="0.2">
      <c r="A914">
        <v>9505</v>
      </c>
      <c r="B914" s="106" t="s">
        <v>3973</v>
      </c>
      <c r="C914">
        <v>0.05</v>
      </c>
      <c r="D914">
        <v>0.05</v>
      </c>
      <c r="E914" t="s">
        <v>158</v>
      </c>
      <c r="F914" t="s">
        <v>158</v>
      </c>
      <c r="G914" t="s">
        <v>158</v>
      </c>
    </row>
    <row r="915" spans="1:7" x14ac:dyDescent="0.2">
      <c r="A915">
        <v>9511</v>
      </c>
      <c r="B915" s="106" t="s">
        <v>3394</v>
      </c>
      <c r="C915">
        <v>0.05</v>
      </c>
      <c r="D915">
        <v>0.05</v>
      </c>
      <c r="E915">
        <v>0.05</v>
      </c>
      <c r="F915">
        <v>0</v>
      </c>
      <c r="G915">
        <v>0</v>
      </c>
    </row>
    <row r="916" spans="1:7" x14ac:dyDescent="0.2">
      <c r="A916">
        <v>9513</v>
      </c>
      <c r="B916" s="106" t="s">
        <v>3665</v>
      </c>
      <c r="C916">
        <v>0</v>
      </c>
      <c r="D916">
        <v>0</v>
      </c>
      <c r="E916" t="s">
        <v>158</v>
      </c>
      <c r="F916" t="s">
        <v>158</v>
      </c>
      <c r="G916" t="s">
        <v>158</v>
      </c>
    </row>
    <row r="917" spans="1:7" x14ac:dyDescent="0.2">
      <c r="A917">
        <v>9517</v>
      </c>
      <c r="B917" s="106" t="s">
        <v>1176</v>
      </c>
      <c r="C917">
        <v>0</v>
      </c>
      <c r="D917">
        <v>0</v>
      </c>
      <c r="E917">
        <v>0.05</v>
      </c>
      <c r="F917">
        <v>0.05</v>
      </c>
      <c r="G917">
        <v>0</v>
      </c>
    </row>
    <row r="918" spans="1:7" x14ac:dyDescent="0.2">
      <c r="A918">
        <v>9519</v>
      </c>
      <c r="B918" s="106" t="s">
        <v>3974</v>
      </c>
      <c r="C918">
        <v>0.05</v>
      </c>
      <c r="D918">
        <v>0</v>
      </c>
      <c r="E918" t="s">
        <v>158</v>
      </c>
      <c r="F918">
        <v>0.05</v>
      </c>
      <c r="G918" s="106">
        <v>0</v>
      </c>
    </row>
    <row r="919" spans="1:7" x14ac:dyDescent="0.2">
      <c r="A919">
        <v>9533</v>
      </c>
      <c r="B919" s="106" t="s">
        <v>1177</v>
      </c>
      <c r="C919">
        <v>0.1</v>
      </c>
      <c r="D919">
        <v>0.1</v>
      </c>
      <c r="E919" s="106">
        <v>0.1</v>
      </c>
      <c r="F919" s="106">
        <v>0.1</v>
      </c>
      <c r="G919" s="106">
        <v>0.3</v>
      </c>
    </row>
    <row r="920" spans="1:7" x14ac:dyDescent="0.2">
      <c r="A920">
        <v>9534</v>
      </c>
      <c r="B920" s="106" t="s">
        <v>4317</v>
      </c>
      <c r="C920">
        <v>0.05</v>
      </c>
      <c r="D920" t="s">
        <v>158</v>
      </c>
      <c r="E920" s="106">
        <v>0.05</v>
      </c>
      <c r="F920" s="106" t="s">
        <v>158</v>
      </c>
      <c r="G920" s="106">
        <v>0.15</v>
      </c>
    </row>
    <row r="921" spans="1:7" x14ac:dyDescent="0.2">
      <c r="A921">
        <v>9535</v>
      </c>
      <c r="B921" s="106" t="s">
        <v>3306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9536</v>
      </c>
      <c r="B922" s="106" t="s">
        <v>1178</v>
      </c>
      <c r="C922">
        <v>0.05</v>
      </c>
      <c r="D922" s="106">
        <v>0.05</v>
      </c>
      <c r="E922">
        <v>0.05</v>
      </c>
      <c r="F922">
        <v>0.05</v>
      </c>
      <c r="G922" s="106">
        <v>0.15</v>
      </c>
    </row>
    <row r="923" spans="1:7" x14ac:dyDescent="0.2">
      <c r="A923">
        <v>9543</v>
      </c>
      <c r="B923" s="106" t="s">
        <v>1179</v>
      </c>
      <c r="C923">
        <v>0.05</v>
      </c>
      <c r="D923">
        <v>0.05</v>
      </c>
      <c r="E923">
        <v>0.05</v>
      </c>
      <c r="F923">
        <v>0.05</v>
      </c>
      <c r="G923">
        <v>0.15</v>
      </c>
    </row>
    <row r="924" spans="1:7" x14ac:dyDescent="0.2">
      <c r="A924">
        <v>9601</v>
      </c>
      <c r="B924" s="106" t="s">
        <v>4318</v>
      </c>
      <c r="C924">
        <v>0.25</v>
      </c>
      <c r="D924" t="s">
        <v>158</v>
      </c>
      <c r="E924">
        <v>0.25</v>
      </c>
      <c r="F924">
        <v>0.25</v>
      </c>
      <c r="G924">
        <v>0.15</v>
      </c>
    </row>
    <row r="925" spans="1:7" x14ac:dyDescent="0.2">
      <c r="A925">
        <v>9603</v>
      </c>
      <c r="B925" s="106" t="s">
        <v>3624</v>
      </c>
      <c r="C925">
        <v>0</v>
      </c>
      <c r="D925">
        <v>0</v>
      </c>
      <c r="E925">
        <v>0</v>
      </c>
      <c r="F925">
        <v>0</v>
      </c>
      <c r="G925" t="s">
        <v>158</v>
      </c>
    </row>
    <row r="926" spans="1:7" x14ac:dyDescent="0.2">
      <c r="A926">
        <v>9613</v>
      </c>
      <c r="B926" s="106" t="s">
        <v>3625</v>
      </c>
      <c r="C926">
        <v>0.05</v>
      </c>
      <c r="D926" s="106">
        <v>0.05</v>
      </c>
      <c r="E926">
        <v>0.05</v>
      </c>
      <c r="F926">
        <v>0</v>
      </c>
      <c r="G926">
        <v>0</v>
      </c>
    </row>
    <row r="927" spans="1:7" x14ac:dyDescent="0.2">
      <c r="A927">
        <v>9616</v>
      </c>
      <c r="B927" s="106" t="s">
        <v>4319</v>
      </c>
      <c r="C927">
        <v>0</v>
      </c>
      <c r="D927" t="s">
        <v>158</v>
      </c>
      <c r="E927" t="s">
        <v>158</v>
      </c>
      <c r="F927" t="s">
        <v>158</v>
      </c>
      <c r="G927" t="s">
        <v>158</v>
      </c>
    </row>
    <row r="928" spans="1:7" x14ac:dyDescent="0.2">
      <c r="A928">
        <v>9619</v>
      </c>
      <c r="B928" s="106" t="s">
        <v>3447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9622</v>
      </c>
      <c r="B929" s="106" t="s">
        <v>4320</v>
      </c>
      <c r="C929">
        <v>0</v>
      </c>
      <c r="D929" t="s">
        <v>158</v>
      </c>
      <c r="E929">
        <v>0</v>
      </c>
      <c r="F929">
        <v>0</v>
      </c>
      <c r="G929">
        <v>0</v>
      </c>
    </row>
    <row r="930" spans="1:7" x14ac:dyDescent="0.2">
      <c r="A930">
        <v>9628</v>
      </c>
      <c r="B930" s="106" t="s">
        <v>1375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 x14ac:dyDescent="0.2">
      <c r="A931">
        <v>9663</v>
      </c>
      <c r="B931" s="106" t="s">
        <v>1180</v>
      </c>
      <c r="C931">
        <v>0.15</v>
      </c>
      <c r="D931">
        <v>0.15</v>
      </c>
      <c r="E931">
        <v>0.15</v>
      </c>
      <c r="F931" s="106">
        <v>0.15</v>
      </c>
      <c r="G931">
        <v>0.45</v>
      </c>
    </row>
    <row r="932" spans="1:7" x14ac:dyDescent="0.2">
      <c r="A932">
        <v>9675</v>
      </c>
      <c r="B932" s="106" t="s">
        <v>1181</v>
      </c>
      <c r="C932">
        <v>0.05</v>
      </c>
      <c r="D932">
        <v>0.05</v>
      </c>
      <c r="E932">
        <v>0.05</v>
      </c>
      <c r="F932">
        <v>0.05</v>
      </c>
      <c r="G932">
        <v>0.15</v>
      </c>
    </row>
    <row r="933" spans="1:7" x14ac:dyDescent="0.2">
      <c r="A933">
        <v>9684</v>
      </c>
      <c r="B933" s="106" t="s">
        <v>3634</v>
      </c>
      <c r="C933">
        <v>0</v>
      </c>
      <c r="D933">
        <v>0</v>
      </c>
      <c r="E933">
        <v>0</v>
      </c>
      <c r="F933" t="s">
        <v>158</v>
      </c>
      <c r="G933" t="s">
        <v>158</v>
      </c>
    </row>
    <row r="934" spans="1:7" x14ac:dyDescent="0.2">
      <c r="A934">
        <v>9697</v>
      </c>
      <c r="B934" s="106" t="s">
        <v>3448</v>
      </c>
      <c r="C934">
        <v>0.05</v>
      </c>
      <c r="D934">
        <v>0.05</v>
      </c>
      <c r="E934" s="106">
        <v>0.05</v>
      </c>
      <c r="F934" s="106">
        <v>0.05</v>
      </c>
      <c r="G934" s="106">
        <v>0.15</v>
      </c>
    </row>
    <row r="935" spans="1:7" x14ac:dyDescent="0.2">
      <c r="A935">
        <v>9706</v>
      </c>
      <c r="B935" s="106" t="s">
        <v>3528</v>
      </c>
      <c r="C935">
        <v>0.1</v>
      </c>
      <c r="D935" t="s">
        <v>158</v>
      </c>
      <c r="E935">
        <v>0.1</v>
      </c>
      <c r="F935" t="s">
        <v>158</v>
      </c>
      <c r="G935">
        <v>0.3</v>
      </c>
    </row>
    <row r="936" spans="1:7" x14ac:dyDescent="0.2">
      <c r="A936">
        <v>9726</v>
      </c>
      <c r="B936" s="106" t="s">
        <v>3395</v>
      </c>
      <c r="C936">
        <v>0.05</v>
      </c>
      <c r="D936">
        <v>0.05</v>
      </c>
      <c r="E936">
        <v>0.05</v>
      </c>
      <c r="F936">
        <v>0.05</v>
      </c>
      <c r="G936">
        <v>0.15</v>
      </c>
    </row>
    <row r="937" spans="1:7" x14ac:dyDescent="0.2">
      <c r="A937">
        <v>9728</v>
      </c>
      <c r="B937" s="106" t="s">
        <v>3975</v>
      </c>
      <c r="C937">
        <v>0</v>
      </c>
      <c r="D937">
        <v>0</v>
      </c>
      <c r="E937" t="s">
        <v>158</v>
      </c>
      <c r="F937" t="s">
        <v>158</v>
      </c>
      <c r="G937" t="s">
        <v>158</v>
      </c>
    </row>
    <row r="938" spans="1:7" x14ac:dyDescent="0.2">
      <c r="A938">
        <v>9729</v>
      </c>
      <c r="B938" s="106" t="s">
        <v>1182</v>
      </c>
      <c r="C938">
        <v>0.05</v>
      </c>
      <c r="D938">
        <v>0.05</v>
      </c>
      <c r="E938">
        <v>0.05</v>
      </c>
      <c r="F938">
        <v>0.05</v>
      </c>
      <c r="G938">
        <v>0.15</v>
      </c>
    </row>
    <row r="939" spans="1:7" x14ac:dyDescent="0.2">
      <c r="A939">
        <v>9735</v>
      </c>
      <c r="B939" s="106" t="s">
        <v>3449</v>
      </c>
      <c r="C939">
        <v>0</v>
      </c>
      <c r="D939">
        <v>0</v>
      </c>
      <c r="E939">
        <v>0.15</v>
      </c>
      <c r="F939">
        <v>0</v>
      </c>
      <c r="G939">
        <v>0</v>
      </c>
    </row>
    <row r="940" spans="1:7" x14ac:dyDescent="0.2">
      <c r="A940">
        <v>9740</v>
      </c>
      <c r="B940" s="106" t="s">
        <v>4321</v>
      </c>
      <c r="C940">
        <v>0.1</v>
      </c>
      <c r="D940" t="s">
        <v>158</v>
      </c>
      <c r="E940">
        <v>0.1</v>
      </c>
      <c r="F940">
        <v>0</v>
      </c>
      <c r="G940">
        <v>0</v>
      </c>
    </row>
    <row r="941" spans="1:7" x14ac:dyDescent="0.2">
      <c r="A941">
        <v>9742</v>
      </c>
      <c r="B941" s="106" t="s">
        <v>4322</v>
      </c>
      <c r="C941">
        <v>0</v>
      </c>
      <c r="D941" t="s">
        <v>158</v>
      </c>
      <c r="E941">
        <v>0</v>
      </c>
      <c r="F941" t="s">
        <v>158</v>
      </c>
      <c r="G941" s="106" t="s">
        <v>158</v>
      </c>
    </row>
    <row r="942" spans="1:7" x14ac:dyDescent="0.2">
      <c r="A942">
        <v>9743</v>
      </c>
      <c r="B942" s="106" t="s">
        <v>3870</v>
      </c>
      <c r="C942">
        <v>0</v>
      </c>
      <c r="D942" s="106">
        <v>0</v>
      </c>
      <c r="E942">
        <v>0</v>
      </c>
      <c r="F942" s="106" t="s">
        <v>158</v>
      </c>
      <c r="G942">
        <v>1.8</v>
      </c>
    </row>
    <row r="943" spans="1:7" x14ac:dyDescent="0.2">
      <c r="A943">
        <v>9744</v>
      </c>
      <c r="B943" s="106" t="s">
        <v>1183</v>
      </c>
      <c r="C943">
        <v>0.1</v>
      </c>
      <c r="D943">
        <v>0.15</v>
      </c>
      <c r="E943">
        <v>0.1</v>
      </c>
      <c r="F943">
        <v>0.15</v>
      </c>
      <c r="G943">
        <v>0.3</v>
      </c>
    </row>
    <row r="944" spans="1:7" x14ac:dyDescent="0.2">
      <c r="A944">
        <v>9746</v>
      </c>
      <c r="B944" s="106" t="s">
        <v>3659</v>
      </c>
      <c r="C944">
        <v>0.1</v>
      </c>
      <c r="D944" s="106">
        <v>0.1</v>
      </c>
      <c r="E944" s="106">
        <v>0.1</v>
      </c>
      <c r="F944" s="106" t="s">
        <v>158</v>
      </c>
      <c r="G944" s="106">
        <v>0</v>
      </c>
    </row>
    <row r="945" spans="1:7" x14ac:dyDescent="0.2">
      <c r="A945">
        <v>9757</v>
      </c>
      <c r="B945" s="106" t="s">
        <v>1422</v>
      </c>
      <c r="C945">
        <v>0.05</v>
      </c>
      <c r="D945">
        <v>0.05</v>
      </c>
      <c r="E945">
        <v>0.05</v>
      </c>
      <c r="F945">
        <v>0.05</v>
      </c>
      <c r="G945">
        <v>0.15</v>
      </c>
    </row>
    <row r="946" spans="1:7" x14ac:dyDescent="0.2">
      <c r="A946">
        <v>9759</v>
      </c>
      <c r="B946" s="106" t="s">
        <v>598</v>
      </c>
      <c r="C946">
        <v>0.05</v>
      </c>
      <c r="D946">
        <v>0</v>
      </c>
      <c r="E946">
        <v>0</v>
      </c>
      <c r="F946">
        <v>0</v>
      </c>
      <c r="G946">
        <v>0.15</v>
      </c>
    </row>
    <row r="947" spans="1:7" x14ac:dyDescent="0.2">
      <c r="A947">
        <v>9765</v>
      </c>
      <c r="B947" s="106" t="s">
        <v>1184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9766</v>
      </c>
      <c r="B948" s="106" t="s">
        <v>4323</v>
      </c>
      <c r="C948">
        <v>0</v>
      </c>
      <c r="D948" t="s">
        <v>158</v>
      </c>
      <c r="E948" s="106">
        <v>0</v>
      </c>
      <c r="F948" t="s">
        <v>158</v>
      </c>
      <c r="G948" t="s">
        <v>158</v>
      </c>
    </row>
    <row r="949" spans="1:7" x14ac:dyDescent="0.2">
      <c r="A949">
        <v>9783</v>
      </c>
      <c r="B949" s="106" t="s">
        <v>3450</v>
      </c>
      <c r="C949">
        <v>0.05</v>
      </c>
      <c r="D949">
        <v>0.05</v>
      </c>
      <c r="E949" s="106">
        <v>0.05</v>
      </c>
      <c r="F949" s="106">
        <v>0.05</v>
      </c>
      <c r="G949" s="106">
        <v>0.15</v>
      </c>
    </row>
    <row r="950" spans="1:7" x14ac:dyDescent="0.2">
      <c r="A950">
        <v>9787</v>
      </c>
      <c r="B950" s="106" t="s">
        <v>3976</v>
      </c>
      <c r="C950">
        <v>0</v>
      </c>
      <c r="D950">
        <v>0</v>
      </c>
      <c r="E950" t="s">
        <v>158</v>
      </c>
      <c r="F950" t="s">
        <v>158</v>
      </c>
      <c r="G950" t="s">
        <v>158</v>
      </c>
    </row>
    <row r="951" spans="1:7" x14ac:dyDescent="0.2">
      <c r="A951">
        <v>9795</v>
      </c>
      <c r="B951" s="106" t="s">
        <v>4324</v>
      </c>
      <c r="C951">
        <v>0</v>
      </c>
      <c r="D951" t="s">
        <v>158</v>
      </c>
      <c r="E951" t="s">
        <v>158</v>
      </c>
      <c r="F951" t="s">
        <v>158</v>
      </c>
      <c r="G951" t="s">
        <v>158</v>
      </c>
    </row>
    <row r="952" spans="1:7" x14ac:dyDescent="0.2">
      <c r="A952">
        <v>9824</v>
      </c>
      <c r="B952" s="106" t="s">
        <v>1185</v>
      </c>
      <c r="C952">
        <v>0.05</v>
      </c>
      <c r="D952">
        <v>0.05</v>
      </c>
      <c r="E952" s="106">
        <v>0.05</v>
      </c>
      <c r="F952" s="106">
        <v>0.05</v>
      </c>
      <c r="G952" s="106">
        <v>0.15</v>
      </c>
    </row>
    <row r="953" spans="1:7" x14ac:dyDescent="0.2">
      <c r="A953">
        <v>9831</v>
      </c>
      <c r="B953" s="106" t="s">
        <v>1186</v>
      </c>
      <c r="C953">
        <v>0.05</v>
      </c>
      <c r="D953">
        <v>0.05</v>
      </c>
      <c r="E953">
        <v>0.05</v>
      </c>
      <c r="F953">
        <v>0.05</v>
      </c>
      <c r="G953">
        <v>0.15</v>
      </c>
    </row>
    <row r="954" spans="1:7" x14ac:dyDescent="0.2">
      <c r="A954">
        <v>9837</v>
      </c>
      <c r="B954" s="106" t="s">
        <v>1187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9842</v>
      </c>
      <c r="B955" s="106" t="s">
        <v>3451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9843</v>
      </c>
      <c r="B956" s="106" t="s">
        <v>4325</v>
      </c>
      <c r="C956">
        <v>0.3</v>
      </c>
      <c r="D956" s="106" t="s">
        <v>158</v>
      </c>
      <c r="E956">
        <v>0.3</v>
      </c>
      <c r="F956" s="106">
        <v>0</v>
      </c>
      <c r="G956">
        <v>0</v>
      </c>
    </row>
    <row r="957" spans="1:7" x14ac:dyDescent="0.2">
      <c r="A957">
        <v>9850</v>
      </c>
      <c r="B957" s="106" t="s">
        <v>1188</v>
      </c>
      <c r="C957">
        <v>0</v>
      </c>
      <c r="D957">
        <v>0</v>
      </c>
      <c r="E957">
        <v>0</v>
      </c>
      <c r="F957">
        <v>0.05</v>
      </c>
      <c r="G957">
        <v>0</v>
      </c>
    </row>
    <row r="958" spans="1:7" x14ac:dyDescent="0.2">
      <c r="A958">
        <v>9854</v>
      </c>
      <c r="B958" s="106" t="s">
        <v>3626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">
      <c r="A959">
        <v>9856</v>
      </c>
      <c r="B959" s="106" t="s">
        <v>1189</v>
      </c>
      <c r="C959">
        <v>0</v>
      </c>
      <c r="D959">
        <v>0</v>
      </c>
      <c r="E959">
        <v>0</v>
      </c>
      <c r="F959" s="106">
        <v>0</v>
      </c>
      <c r="G959">
        <v>0</v>
      </c>
    </row>
    <row r="960" spans="1:7" x14ac:dyDescent="0.2">
      <c r="A960">
        <v>9869</v>
      </c>
      <c r="B960" s="106" t="s">
        <v>1190</v>
      </c>
      <c r="C960">
        <v>0.05</v>
      </c>
      <c r="D960">
        <v>0.05</v>
      </c>
      <c r="E960">
        <v>0.05</v>
      </c>
      <c r="F960" s="106">
        <v>0</v>
      </c>
      <c r="G960">
        <v>0</v>
      </c>
    </row>
    <row r="961" spans="1:7" x14ac:dyDescent="0.2">
      <c r="A961">
        <v>9872</v>
      </c>
      <c r="B961" s="106" t="s">
        <v>1191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">
      <c r="A962">
        <v>9882</v>
      </c>
      <c r="B962" s="106" t="s">
        <v>1192</v>
      </c>
      <c r="C962">
        <v>0</v>
      </c>
      <c r="D962">
        <v>0.05</v>
      </c>
      <c r="E962">
        <v>0.05</v>
      </c>
      <c r="F962">
        <v>0.05</v>
      </c>
      <c r="G962">
        <v>0.15</v>
      </c>
    </row>
    <row r="963" spans="1:7" x14ac:dyDescent="0.2">
      <c r="A963">
        <v>9887</v>
      </c>
      <c r="B963" s="106" t="s">
        <v>3227</v>
      </c>
      <c r="C963">
        <v>0.1</v>
      </c>
      <c r="D963">
        <v>0</v>
      </c>
      <c r="E963">
        <v>0</v>
      </c>
      <c r="F963" s="106">
        <v>0.1</v>
      </c>
      <c r="G963">
        <v>0</v>
      </c>
    </row>
    <row r="964" spans="1:7" x14ac:dyDescent="0.2">
      <c r="A964">
        <v>9896</v>
      </c>
      <c r="B964" s="106" t="s">
        <v>3284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9900</v>
      </c>
      <c r="B965" s="106" t="s">
        <v>1193</v>
      </c>
      <c r="C965">
        <v>0.05</v>
      </c>
      <c r="D965">
        <v>0.05</v>
      </c>
      <c r="E965" s="106">
        <v>0.05</v>
      </c>
      <c r="F965">
        <v>0.05</v>
      </c>
      <c r="G965" s="106">
        <v>0.15</v>
      </c>
    </row>
    <row r="966" spans="1:7" x14ac:dyDescent="0.2">
      <c r="A966">
        <v>9902</v>
      </c>
      <c r="B966" s="106" t="s">
        <v>1194</v>
      </c>
      <c r="C966">
        <v>0.05</v>
      </c>
      <c r="D966" s="106">
        <v>0.05</v>
      </c>
      <c r="E966">
        <v>0.05</v>
      </c>
      <c r="F966">
        <v>0.05</v>
      </c>
      <c r="G966">
        <v>0.15</v>
      </c>
    </row>
    <row r="967" spans="1:7" x14ac:dyDescent="0.2">
      <c r="A967">
        <v>9919</v>
      </c>
      <c r="B967" s="106" t="s">
        <v>1195</v>
      </c>
      <c r="C967">
        <v>0</v>
      </c>
      <c r="D967" s="106">
        <v>0</v>
      </c>
      <c r="E967">
        <v>0</v>
      </c>
      <c r="F967">
        <v>0</v>
      </c>
      <c r="G967">
        <v>0</v>
      </c>
    </row>
    <row r="968" spans="1:7" x14ac:dyDescent="0.2">
      <c r="A968">
        <v>9928</v>
      </c>
      <c r="B968" s="106" t="s">
        <v>1360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">
      <c r="A969">
        <v>9930</v>
      </c>
      <c r="B969" s="106" t="s">
        <v>1196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">
      <c r="A970">
        <v>9945</v>
      </c>
      <c r="B970" s="106" t="s">
        <v>1197</v>
      </c>
      <c r="C970">
        <v>0.05</v>
      </c>
      <c r="D970">
        <v>0.05</v>
      </c>
      <c r="E970">
        <v>0.05</v>
      </c>
      <c r="F970">
        <v>0.05</v>
      </c>
      <c r="G970">
        <v>0.15</v>
      </c>
    </row>
    <row r="971" spans="1:7" x14ac:dyDescent="0.2">
      <c r="A971">
        <v>9946</v>
      </c>
      <c r="B971" s="106" t="s">
        <v>1198</v>
      </c>
      <c r="C971">
        <v>0.05</v>
      </c>
      <c r="D971">
        <v>0.05</v>
      </c>
      <c r="E971">
        <v>0.05</v>
      </c>
      <c r="F971">
        <v>0.05</v>
      </c>
      <c r="G971">
        <v>0.15</v>
      </c>
    </row>
    <row r="972" spans="1:7" x14ac:dyDescent="0.2">
      <c r="A972">
        <v>9962</v>
      </c>
      <c r="B972" s="106" t="s">
        <v>1199</v>
      </c>
      <c r="C972">
        <v>0.05</v>
      </c>
      <c r="D972">
        <v>0.05</v>
      </c>
      <c r="E972">
        <v>0.05</v>
      </c>
      <c r="F972">
        <v>0.05</v>
      </c>
      <c r="G972">
        <v>0.15</v>
      </c>
    </row>
    <row r="973" spans="1:7" x14ac:dyDescent="0.2">
      <c r="A973">
        <v>9974</v>
      </c>
      <c r="B973" s="106" t="s">
        <v>3286</v>
      </c>
      <c r="C973">
        <v>0.1</v>
      </c>
      <c r="D973">
        <v>0.1</v>
      </c>
      <c r="E973">
        <v>0.1</v>
      </c>
      <c r="F973">
        <v>0.1</v>
      </c>
      <c r="G973">
        <v>0.3</v>
      </c>
    </row>
    <row r="974" spans="1:7" x14ac:dyDescent="0.2">
      <c r="A974">
        <v>9982</v>
      </c>
      <c r="B974" s="106" t="s">
        <v>1200</v>
      </c>
      <c r="C974">
        <v>0.05</v>
      </c>
      <c r="D974">
        <v>0.05</v>
      </c>
      <c r="E974">
        <v>0.05</v>
      </c>
      <c r="F974">
        <v>0.05</v>
      </c>
      <c r="G974">
        <v>0.15</v>
      </c>
    </row>
    <row r="975" spans="1:7" x14ac:dyDescent="0.2">
      <c r="A975">
        <v>9983</v>
      </c>
      <c r="B975" s="106" t="s">
        <v>4326</v>
      </c>
      <c r="C975">
        <v>0</v>
      </c>
      <c r="D975" t="s">
        <v>158</v>
      </c>
      <c r="E975">
        <v>0</v>
      </c>
      <c r="F975" t="s">
        <v>158</v>
      </c>
      <c r="G975" t="s">
        <v>158</v>
      </c>
    </row>
    <row r="976" spans="1:7" x14ac:dyDescent="0.2">
      <c r="A976">
        <v>9989</v>
      </c>
      <c r="B976" s="106" t="s">
        <v>720</v>
      </c>
      <c r="C976">
        <v>0.05</v>
      </c>
      <c r="D976" s="106">
        <v>0</v>
      </c>
      <c r="E976">
        <v>0</v>
      </c>
      <c r="F976" s="106">
        <v>0</v>
      </c>
      <c r="G976">
        <v>0</v>
      </c>
    </row>
    <row r="977" spans="1:7" x14ac:dyDescent="0.2">
      <c r="A977">
        <v>9994</v>
      </c>
      <c r="B977" s="106" t="s">
        <v>1201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B978" s="106"/>
      <c r="E978" s="106"/>
      <c r="F978" s="106"/>
      <c r="G978" s="106"/>
    </row>
    <row r="979" spans="1:7" x14ac:dyDescent="0.2">
      <c r="B979" s="106"/>
      <c r="D979" s="106"/>
    </row>
    <row r="980" spans="1:7" x14ac:dyDescent="0.2">
      <c r="B980" s="106"/>
    </row>
    <row r="981" spans="1:7" x14ac:dyDescent="0.2">
      <c r="B981" s="106"/>
    </row>
    <row r="982" spans="1:7" x14ac:dyDescent="0.2">
      <c r="B982" s="106"/>
    </row>
    <row r="983" spans="1:7" x14ac:dyDescent="0.2">
      <c r="B983" s="106"/>
      <c r="G983" s="106"/>
    </row>
    <row r="984" spans="1:7" x14ac:dyDescent="0.2">
      <c r="B984" s="106"/>
      <c r="F984" s="106"/>
      <c r="G984" s="106"/>
    </row>
    <row r="985" spans="1:7" x14ac:dyDescent="0.2">
      <c r="B985" s="106"/>
      <c r="F985" s="106"/>
      <c r="G985" s="106"/>
    </row>
    <row r="986" spans="1:7" x14ac:dyDescent="0.2">
      <c r="B986" s="106"/>
    </row>
    <row r="987" spans="1:7" x14ac:dyDescent="0.2">
      <c r="B987" s="106"/>
    </row>
    <row r="988" spans="1:7" x14ac:dyDescent="0.2">
      <c r="B988" s="106"/>
      <c r="D988" s="106"/>
    </row>
    <row r="989" spans="1:7" x14ac:dyDescent="0.2">
      <c r="B989" s="106"/>
      <c r="D989" s="106"/>
      <c r="F989" s="106"/>
    </row>
    <row r="990" spans="1:7" x14ac:dyDescent="0.2">
      <c r="B990" s="106"/>
      <c r="F990" s="106"/>
    </row>
    <row r="991" spans="1:7" x14ac:dyDescent="0.2">
      <c r="B991" s="106"/>
      <c r="E991" s="106"/>
    </row>
    <row r="992" spans="1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588</v>
      </c>
      <c r="D1" s="139">
        <v>0.1</v>
      </c>
    </row>
    <row r="2" spans="1:4" s="106" customFormat="1" x14ac:dyDescent="0.2">
      <c r="A2" s="13" t="s">
        <v>586</v>
      </c>
      <c r="B2" s="1" t="s">
        <v>595</v>
      </c>
      <c r="C2" s="1" t="s">
        <v>587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589</v>
      </c>
      <c r="B8" s="1" t="s">
        <v>596</v>
      </c>
    </row>
    <row r="9" spans="1:4" s="106" customFormat="1" x14ac:dyDescent="0.2">
      <c r="A9" s="140" t="s">
        <v>590</v>
      </c>
      <c r="B9" s="142">
        <v>198</v>
      </c>
    </row>
    <row r="10" spans="1:4" s="106" customFormat="1" x14ac:dyDescent="0.2">
      <c r="A10" s="140" t="s">
        <v>591</v>
      </c>
      <c r="B10" s="142">
        <v>385</v>
      </c>
    </row>
    <row r="11" spans="1:4" s="106" customFormat="1" x14ac:dyDescent="0.2">
      <c r="A11" s="1" t="s">
        <v>592</v>
      </c>
      <c r="B11" s="143">
        <v>2.8000000000000001E-2</v>
      </c>
    </row>
    <row r="12" spans="1:4" s="106" customFormat="1" x14ac:dyDescent="0.2">
      <c r="A12" s="1" t="s">
        <v>164</v>
      </c>
      <c r="B12" s="143">
        <v>1.0999999999999999E-2</v>
      </c>
    </row>
    <row r="15" spans="1:4" ht="15" x14ac:dyDescent="0.2">
      <c r="A15" s="78" t="s">
        <v>96</v>
      </c>
    </row>
    <row r="16" spans="1:4" x14ac:dyDescent="0.2">
      <c r="B16" s="1"/>
    </row>
    <row r="17" spans="1:2" ht="15.75" thickBot="1" x14ac:dyDescent="0.3">
      <c r="A17" s="69" t="s">
        <v>97</v>
      </c>
    </row>
    <row r="18" spans="1:2" ht="15.75" thickBot="1" x14ac:dyDescent="0.25">
      <c r="A18" s="71" t="s">
        <v>98</v>
      </c>
      <c r="B18" s="72" t="s">
        <v>99</v>
      </c>
    </row>
    <row r="19" spans="1:2" ht="15.75" thickBot="1" x14ac:dyDescent="0.3">
      <c r="A19" s="73" t="s">
        <v>100</v>
      </c>
      <c r="B19" s="70" t="s">
        <v>101</v>
      </c>
    </row>
    <row r="20" spans="1:2" ht="15.75" thickBot="1" x14ac:dyDescent="0.3">
      <c r="A20" s="73" t="s">
        <v>102</v>
      </c>
      <c r="B20" s="70" t="s">
        <v>103</v>
      </c>
    </row>
    <row r="21" spans="1:2" ht="15.75" thickBot="1" x14ac:dyDescent="0.3">
      <c r="A21" s="73" t="s">
        <v>104</v>
      </c>
      <c r="B21" s="70" t="s">
        <v>105</v>
      </c>
    </row>
    <row r="22" spans="1:2" ht="15.75" thickBot="1" x14ac:dyDescent="0.3">
      <c r="A22" s="73" t="s">
        <v>106</v>
      </c>
      <c r="B22" s="70" t="s">
        <v>107</v>
      </c>
    </row>
    <row r="23" spans="1:2" ht="15.75" thickBot="1" x14ac:dyDescent="0.3">
      <c r="A23" s="74" t="s">
        <v>108</v>
      </c>
      <c r="B23" s="75" t="s">
        <v>109</v>
      </c>
    </row>
    <row r="24" spans="1:2" ht="15.75" thickBot="1" x14ac:dyDescent="0.3">
      <c r="A24" s="76" t="s">
        <v>110</v>
      </c>
      <c r="B24" s="77" t="s">
        <v>111</v>
      </c>
    </row>
    <row r="25" spans="1:2" ht="15.75" thickBot="1" x14ac:dyDescent="0.3">
      <c r="A25" s="73" t="s">
        <v>112</v>
      </c>
      <c r="B25" s="70" t="s">
        <v>113</v>
      </c>
    </row>
    <row r="26" spans="1:2" ht="15.75" thickBot="1" x14ac:dyDescent="0.3">
      <c r="A26" s="73" t="s">
        <v>114</v>
      </c>
      <c r="B26" s="70" t="s">
        <v>115</v>
      </c>
    </row>
    <row r="27" spans="1:2" ht="15.75" thickBot="1" x14ac:dyDescent="0.3">
      <c r="A27" s="69" t="s">
        <v>116</v>
      </c>
    </row>
    <row r="28" spans="1:2" ht="15.75" thickBot="1" x14ac:dyDescent="0.25">
      <c r="A28" s="71" t="s">
        <v>98</v>
      </c>
      <c r="B28" s="72" t="s">
        <v>99</v>
      </c>
    </row>
    <row r="29" spans="1:2" ht="15.75" thickBot="1" x14ac:dyDescent="0.3">
      <c r="A29" s="73" t="s">
        <v>102</v>
      </c>
      <c r="B29" s="70" t="s">
        <v>103</v>
      </c>
    </row>
    <row r="30" spans="1:2" ht="15.75" thickBot="1" x14ac:dyDescent="0.3">
      <c r="A30" s="73" t="s">
        <v>104</v>
      </c>
      <c r="B30" s="70" t="s">
        <v>117</v>
      </c>
    </row>
    <row r="31" spans="1:2" ht="15.75" thickBot="1" x14ac:dyDescent="0.3">
      <c r="A31" s="73" t="s">
        <v>106</v>
      </c>
      <c r="B31" s="70" t="s">
        <v>118</v>
      </c>
    </row>
    <row r="32" spans="1:2" ht="15.75" thickBot="1" x14ac:dyDescent="0.3">
      <c r="A32" s="74" t="s">
        <v>119</v>
      </c>
      <c r="B32" s="75" t="s">
        <v>120</v>
      </c>
    </row>
    <row r="35" spans="1:8" ht="15" x14ac:dyDescent="0.2">
      <c r="A35" s="78" t="s">
        <v>121</v>
      </c>
    </row>
    <row r="36" spans="1:8" ht="15" thickBot="1" x14ac:dyDescent="0.25"/>
    <row r="37" spans="1:8" ht="15.75" thickBot="1" x14ac:dyDescent="0.25">
      <c r="A37" s="71" t="s">
        <v>122</v>
      </c>
      <c r="B37" s="72" t="s">
        <v>88</v>
      </c>
    </row>
    <row r="38" spans="1:8" ht="15.75" thickBot="1" x14ac:dyDescent="0.3">
      <c r="A38" s="73" t="s">
        <v>102</v>
      </c>
      <c r="B38" s="70" t="s">
        <v>123</v>
      </c>
    </row>
    <row r="39" spans="1:8" ht="15.75" thickBot="1" x14ac:dyDescent="0.3">
      <c r="A39" s="73" t="s">
        <v>104</v>
      </c>
      <c r="B39" s="70" t="s">
        <v>124</v>
      </c>
    </row>
    <row r="40" spans="1:8" ht="15.75" thickBot="1" x14ac:dyDescent="0.3">
      <c r="A40" s="73" t="s">
        <v>125</v>
      </c>
      <c r="B40" s="70" t="s">
        <v>126</v>
      </c>
    </row>
    <row r="41" spans="1:8" ht="15.75" thickBot="1" x14ac:dyDescent="0.3">
      <c r="A41" s="73" t="s">
        <v>106</v>
      </c>
      <c r="B41" s="70" t="s">
        <v>127</v>
      </c>
    </row>
    <row r="42" spans="1:8" ht="15.75" thickBot="1" x14ac:dyDescent="0.3">
      <c r="A42" s="73" t="s">
        <v>108</v>
      </c>
      <c r="B42" s="70" t="s">
        <v>128</v>
      </c>
    </row>
    <row r="43" spans="1:8" ht="15.75" thickBot="1" x14ac:dyDescent="0.3">
      <c r="A43" s="73" t="s">
        <v>129</v>
      </c>
      <c r="B43" s="70" t="s">
        <v>130</v>
      </c>
    </row>
    <row r="44" spans="1:8" ht="15" x14ac:dyDescent="0.25">
      <c r="A44" s="80" t="s">
        <v>131</v>
      </c>
      <c r="B44" s="369" t="s">
        <v>133</v>
      </c>
    </row>
    <row r="45" spans="1:8" ht="30.75" thickBot="1" x14ac:dyDescent="0.3">
      <c r="A45" s="73" t="s">
        <v>132</v>
      </c>
      <c r="B45" s="370"/>
    </row>
    <row r="47" spans="1:8" ht="15" thickBot="1" x14ac:dyDescent="0.25"/>
    <row r="48" spans="1:8" ht="15" thickBot="1" x14ac:dyDescent="0.25">
      <c r="A48" s="371" t="s">
        <v>82</v>
      </c>
      <c r="B48" s="372"/>
      <c r="C48" s="375" t="s">
        <v>134</v>
      </c>
      <c r="D48" s="376"/>
      <c r="E48" s="376"/>
      <c r="F48" s="376"/>
      <c r="G48" s="377"/>
      <c r="H48" s="86"/>
    </row>
    <row r="49" spans="1:8" ht="15" thickBot="1" x14ac:dyDescent="0.25">
      <c r="A49" s="373"/>
      <c r="B49" s="374"/>
      <c r="C49" s="378" t="s">
        <v>135</v>
      </c>
      <c r="D49" s="379"/>
      <c r="E49" s="81" t="s">
        <v>136</v>
      </c>
      <c r="F49" s="380" t="s">
        <v>137</v>
      </c>
      <c r="G49" s="381"/>
    </row>
    <row r="50" spans="1:8" ht="15" thickBot="1" x14ac:dyDescent="0.25">
      <c r="A50" s="87" t="s">
        <v>138</v>
      </c>
      <c r="B50" s="82" t="s">
        <v>139</v>
      </c>
      <c r="C50" s="82" t="s">
        <v>140</v>
      </c>
      <c r="D50" s="83" t="s">
        <v>139</v>
      </c>
      <c r="E50" s="83" t="s">
        <v>140</v>
      </c>
      <c r="F50" s="81" t="s">
        <v>140</v>
      </c>
      <c r="G50" s="84" t="s">
        <v>139</v>
      </c>
      <c r="H50" s="84" t="s">
        <v>140</v>
      </c>
    </row>
    <row r="51" spans="1:8" ht="28.5" customHeight="1" thickBot="1" x14ac:dyDescent="0.25">
      <c r="A51" s="88" t="s">
        <v>141</v>
      </c>
      <c r="B51" s="366" t="s">
        <v>142</v>
      </c>
      <c r="C51" s="367"/>
      <c r="D51" s="366" t="s">
        <v>143</v>
      </c>
      <c r="E51" s="368"/>
      <c r="F51" s="368"/>
      <c r="G51" s="368"/>
      <c r="H51" s="367"/>
    </row>
    <row r="52" spans="1:8" ht="43.5" thickBot="1" x14ac:dyDescent="0.25">
      <c r="A52" s="88" t="s">
        <v>144</v>
      </c>
      <c r="B52" s="366" t="s">
        <v>145</v>
      </c>
      <c r="C52" s="367"/>
      <c r="D52" s="85" t="s">
        <v>146</v>
      </c>
      <c r="E52" s="85" t="s">
        <v>147</v>
      </c>
      <c r="F52" s="85" t="s">
        <v>147</v>
      </c>
      <c r="G52" s="85" t="s">
        <v>146</v>
      </c>
      <c r="H52" s="85" t="s">
        <v>147</v>
      </c>
    </row>
    <row r="53" spans="1:8" ht="15" thickBot="1" x14ac:dyDescent="0.25">
      <c r="A53" s="88" t="s">
        <v>148</v>
      </c>
      <c r="B53" s="366" t="s">
        <v>149</v>
      </c>
      <c r="C53" s="367"/>
      <c r="D53" s="366" t="s">
        <v>135</v>
      </c>
      <c r="E53" s="367"/>
      <c r="F53" s="85" t="s">
        <v>150</v>
      </c>
      <c r="G53" s="366" t="s">
        <v>151</v>
      </c>
      <c r="H53" s="367"/>
    </row>
    <row r="54" spans="1:8" ht="15" thickBot="1" x14ac:dyDescent="0.25">
      <c r="A54" s="88" t="s">
        <v>88</v>
      </c>
      <c r="B54" s="366" t="s">
        <v>152</v>
      </c>
      <c r="C54" s="368"/>
      <c r="D54" s="368"/>
      <c r="E54" s="368"/>
      <c r="F54" s="367"/>
      <c r="G54" s="366" t="s">
        <v>153</v>
      </c>
      <c r="H54" s="367"/>
    </row>
    <row r="55" spans="1:8" ht="42.75" x14ac:dyDescent="0.2">
      <c r="A55" s="141" t="s">
        <v>592</v>
      </c>
      <c r="B55" s="79" t="s">
        <v>155</v>
      </c>
      <c r="C55" s="369" t="s">
        <v>158</v>
      </c>
      <c r="D55" s="79" t="s">
        <v>155</v>
      </c>
      <c r="E55" s="369" t="s">
        <v>158</v>
      </c>
      <c r="F55" s="369" t="s">
        <v>158</v>
      </c>
      <c r="G55" s="79" t="s">
        <v>161</v>
      </c>
      <c r="H55" s="369" t="s">
        <v>158</v>
      </c>
    </row>
    <row r="56" spans="1:8" ht="42.75" x14ac:dyDescent="0.2">
      <c r="A56" s="89" t="s">
        <v>154</v>
      </c>
      <c r="B56" s="90" t="s">
        <v>594</v>
      </c>
      <c r="C56" s="382"/>
      <c r="D56" s="79" t="s">
        <v>159</v>
      </c>
      <c r="E56" s="382"/>
      <c r="F56" s="382"/>
      <c r="G56" s="79" t="s">
        <v>162</v>
      </c>
      <c r="H56" s="382"/>
    </row>
    <row r="57" spans="1:8" ht="42.75" x14ac:dyDescent="0.2">
      <c r="A57" s="89"/>
      <c r="B57" s="79" t="s">
        <v>156</v>
      </c>
      <c r="C57" s="382"/>
      <c r="D57" s="79" t="s">
        <v>156</v>
      </c>
      <c r="E57" s="382"/>
      <c r="F57" s="382"/>
      <c r="G57" s="79" t="s">
        <v>163</v>
      </c>
      <c r="H57" s="382"/>
    </row>
    <row r="58" spans="1:8" ht="15" thickBot="1" x14ac:dyDescent="0.25">
      <c r="A58" s="88"/>
      <c r="B58" s="85" t="s">
        <v>157</v>
      </c>
      <c r="C58" s="370"/>
      <c r="D58" s="85" t="s">
        <v>160</v>
      </c>
      <c r="E58" s="370"/>
      <c r="F58" s="370"/>
      <c r="G58" s="85"/>
      <c r="H58" s="370"/>
    </row>
    <row r="59" spans="1:8" ht="42.75" x14ac:dyDescent="0.2">
      <c r="A59" s="141" t="s">
        <v>593</v>
      </c>
      <c r="B59" s="369" t="s">
        <v>158</v>
      </c>
      <c r="C59" s="383">
        <v>1.0999999999999999E-2</v>
      </c>
      <c r="D59" s="369" t="s">
        <v>158</v>
      </c>
      <c r="E59" s="386">
        <v>1.0999999999999999E-2</v>
      </c>
      <c r="F59" s="386">
        <v>3.9E-2</v>
      </c>
      <c r="G59" s="369" t="s">
        <v>158</v>
      </c>
      <c r="H59" s="79" t="s">
        <v>161</v>
      </c>
    </row>
    <row r="60" spans="1:8" ht="42.75" x14ac:dyDescent="0.2">
      <c r="A60" s="89" t="s">
        <v>154</v>
      </c>
      <c r="B60" s="382"/>
      <c r="C60" s="384"/>
      <c r="D60" s="382"/>
      <c r="E60" s="387"/>
      <c r="F60" s="387"/>
      <c r="G60" s="382"/>
      <c r="H60" s="79" t="s">
        <v>162</v>
      </c>
    </row>
    <row r="61" spans="1:8" ht="43.5" thickBot="1" x14ac:dyDescent="0.25">
      <c r="A61" s="88"/>
      <c r="B61" s="370"/>
      <c r="C61" s="385"/>
      <c r="D61" s="370"/>
      <c r="E61" s="388"/>
      <c r="F61" s="388"/>
      <c r="G61" s="370"/>
      <c r="H61" s="85" t="s">
        <v>163</v>
      </c>
    </row>
    <row r="62" spans="1:8" ht="127.5" customHeight="1" x14ac:dyDescent="0.2">
      <c r="A62" s="89" t="s">
        <v>165</v>
      </c>
      <c r="B62" s="369" t="s">
        <v>158</v>
      </c>
      <c r="C62" s="397" t="s">
        <v>167</v>
      </c>
      <c r="D62" s="369" t="s">
        <v>158</v>
      </c>
      <c r="E62" s="369" t="s">
        <v>158</v>
      </c>
      <c r="F62" s="369" t="s">
        <v>158</v>
      </c>
      <c r="G62" s="369" t="s">
        <v>158</v>
      </c>
      <c r="H62" s="369" t="s">
        <v>168</v>
      </c>
    </row>
    <row r="63" spans="1:8" ht="15" thickBot="1" x14ac:dyDescent="0.25">
      <c r="A63" s="88" t="s">
        <v>166</v>
      </c>
      <c r="B63" s="370"/>
      <c r="C63" s="398"/>
      <c r="D63" s="370"/>
      <c r="E63" s="370"/>
      <c r="F63" s="370"/>
      <c r="G63" s="370"/>
      <c r="H63" s="370"/>
    </row>
    <row r="64" spans="1:8" ht="15" thickBot="1" x14ac:dyDescent="0.25">
      <c r="A64" s="88" t="s">
        <v>169</v>
      </c>
      <c r="B64" s="366" t="s">
        <v>170</v>
      </c>
      <c r="C64" s="368"/>
      <c r="D64" s="368"/>
      <c r="E64" s="368"/>
      <c r="F64" s="368"/>
      <c r="G64" s="368"/>
      <c r="H64" s="367"/>
    </row>
    <row r="65" spans="1:8" ht="14.25" customHeight="1" x14ac:dyDescent="0.2">
      <c r="A65" s="389" t="s">
        <v>171</v>
      </c>
      <c r="B65" s="391" t="s">
        <v>172</v>
      </c>
      <c r="C65" s="392"/>
      <c r="D65" s="392"/>
      <c r="E65" s="392"/>
      <c r="F65" s="392"/>
      <c r="G65" s="392"/>
      <c r="H65" s="393"/>
    </row>
    <row r="66" spans="1:8" ht="15" thickBot="1" x14ac:dyDescent="0.25">
      <c r="A66" s="390"/>
      <c r="B66" s="394" t="s">
        <v>173</v>
      </c>
      <c r="C66" s="395"/>
      <c r="D66" s="395"/>
      <c r="E66" s="395"/>
      <c r="F66" s="395"/>
      <c r="G66" s="395"/>
      <c r="H66" s="396"/>
    </row>
    <row r="67" spans="1:8" ht="14.25" customHeight="1" x14ac:dyDescent="0.2">
      <c r="A67" s="389" t="s">
        <v>174</v>
      </c>
      <c r="B67" s="391" t="s">
        <v>175</v>
      </c>
      <c r="C67" s="392"/>
      <c r="D67" s="392"/>
      <c r="E67" s="392"/>
      <c r="F67" s="392"/>
      <c r="G67" s="392"/>
      <c r="H67" s="393"/>
    </row>
    <row r="68" spans="1:8" ht="15" thickBot="1" x14ac:dyDescent="0.25">
      <c r="A68" s="390"/>
      <c r="B68" s="394" t="s">
        <v>176</v>
      </c>
      <c r="C68" s="395"/>
      <c r="D68" s="395"/>
      <c r="E68" s="395"/>
      <c r="F68" s="395"/>
      <c r="G68" s="395"/>
      <c r="H68" s="396"/>
    </row>
    <row r="69" spans="1:8" ht="28.5" customHeight="1" x14ac:dyDescent="0.2">
      <c r="A69" s="389" t="s">
        <v>177</v>
      </c>
      <c r="B69" s="391" t="s">
        <v>178</v>
      </c>
      <c r="C69" s="392"/>
      <c r="D69" s="393"/>
      <c r="E69" s="391" t="s">
        <v>179</v>
      </c>
      <c r="F69" s="392"/>
      <c r="G69" s="392"/>
      <c r="H69" s="393"/>
    </row>
    <row r="70" spans="1:8" ht="28.5" customHeight="1" x14ac:dyDescent="0.2">
      <c r="A70" s="399"/>
      <c r="B70" s="400"/>
      <c r="C70" s="401"/>
      <c r="D70" s="402"/>
      <c r="E70" s="400" t="s">
        <v>180</v>
      </c>
      <c r="F70" s="401"/>
      <c r="G70" s="401"/>
      <c r="H70" s="402"/>
    </row>
    <row r="71" spans="1:8" ht="28.5" customHeight="1" thickBot="1" x14ac:dyDescent="0.25">
      <c r="A71" s="390"/>
      <c r="B71" s="394"/>
      <c r="C71" s="395"/>
      <c r="D71" s="396"/>
      <c r="E71" s="394" t="s">
        <v>181</v>
      </c>
      <c r="F71" s="395"/>
      <c r="G71" s="395"/>
      <c r="H71" s="396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2020-02-05T11:04:12Z</dcterms:modified>
</cp:coreProperties>
</file>